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D:\"/>
    </mc:Choice>
  </mc:AlternateContent>
  <xr:revisionPtr revIDLastSave="0" documentId="13_ncr:1_{8366A110-AC04-4139-9322-0BE0083F4633}" xr6:coauthVersionLast="47" xr6:coauthVersionMax="47" xr10:uidLastSave="{00000000-0000-0000-0000-000000000000}"/>
  <bookViews>
    <workbookView xWindow="-120" yWindow="-120" windowWidth="29040" windowHeight="15720" tabRatio="861" activeTab="6" xr2:uid="{00000000-000D-0000-FFFF-FFFF00000000}"/>
  </bookViews>
  <sheets>
    <sheet name="B Input" sheetId="1" r:id="rId1"/>
    <sheet name="G Input" sheetId="2" r:id="rId2"/>
    <sheet name="O Q Stand" sheetId="3" r:id="rId3"/>
    <sheet name="G Q Stand" sheetId="4" r:id="rId4"/>
    <sheet name="O All Stars" sheetId="6" r:id="rId5"/>
    <sheet name="G All Stars" sheetId="7" r:id="rId6"/>
    <sheet name="O Finals" sheetId="8" r:id="rId7"/>
    <sheet name="G Finals" sheetId="9" r:id="rId8"/>
    <sheet name="B Semi Bracket" sheetId="10" r:id="rId9"/>
    <sheet name="B Semi" sheetId="11" r:id="rId10"/>
    <sheet name="G Semi Bracket" sheetId="12" r:id="rId11"/>
    <sheet name="G Semi" sheetId="13"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4" i="7" l="1"/>
  <c r="H9" i="6"/>
  <c r="AA135" i="1"/>
  <c r="J50" i="2"/>
  <c r="B45" i="7"/>
  <c r="B52" i="7"/>
  <c r="B18" i="7"/>
  <c r="B30" i="7"/>
  <c r="B42" i="7"/>
  <c r="M14" i="13" l="1"/>
  <c r="M13" i="13"/>
  <c r="M12" i="13"/>
  <c r="M10" i="13"/>
  <c r="M11" i="13"/>
  <c r="M9" i="13"/>
  <c r="F5" i="13"/>
  <c r="F4" i="13"/>
  <c r="F3" i="12"/>
  <c r="F2" i="12"/>
  <c r="M14" i="11"/>
  <c r="M11" i="11"/>
  <c r="M13" i="11"/>
  <c r="M12" i="11"/>
  <c r="M10" i="11"/>
  <c r="M9" i="11"/>
  <c r="F5" i="11"/>
  <c r="F4" i="11"/>
  <c r="F3" i="10"/>
  <c r="F2" i="10"/>
  <c r="L32" i="9"/>
  <c r="E22" i="9"/>
  <c r="L18" i="9"/>
  <c r="E14" i="9"/>
  <c r="G9" i="9"/>
  <c r="A2" i="9"/>
  <c r="J1" i="9"/>
  <c r="L32" i="8"/>
  <c r="E22" i="8"/>
  <c r="L18" i="8"/>
  <c r="E14" i="8"/>
  <c r="A2" i="8"/>
  <c r="J1" i="8"/>
  <c r="D137" i="7"/>
  <c r="C137" i="7"/>
  <c r="B137" i="7"/>
  <c r="D136" i="7"/>
  <c r="C136" i="7"/>
  <c r="B136" i="7"/>
  <c r="D135" i="7"/>
  <c r="C135" i="7"/>
  <c r="B135" i="7"/>
  <c r="D134" i="7"/>
  <c r="C134" i="7"/>
  <c r="B134" i="7"/>
  <c r="D133" i="7"/>
  <c r="C133" i="7"/>
  <c r="B133" i="7"/>
  <c r="D132" i="7"/>
  <c r="C132" i="7"/>
  <c r="B132" i="7"/>
  <c r="D131" i="7"/>
  <c r="C131" i="7"/>
  <c r="B131" i="7"/>
  <c r="D130" i="7"/>
  <c r="C130" i="7"/>
  <c r="B130" i="7"/>
  <c r="D129" i="7"/>
  <c r="C129" i="7"/>
  <c r="B129" i="7"/>
  <c r="D128" i="7"/>
  <c r="C128" i="7"/>
  <c r="B128" i="7"/>
  <c r="D127" i="7"/>
  <c r="C127" i="7"/>
  <c r="B127" i="7"/>
  <c r="F126" i="7"/>
  <c r="D126" i="7"/>
  <c r="C126" i="7"/>
  <c r="B126" i="7"/>
  <c r="D125" i="7"/>
  <c r="C125" i="7"/>
  <c r="B125" i="7"/>
  <c r="D124" i="7"/>
  <c r="C124" i="7"/>
  <c r="B124" i="7"/>
  <c r="D123" i="7"/>
  <c r="C123" i="7"/>
  <c r="B123" i="7"/>
  <c r="D122" i="7"/>
  <c r="C122" i="7"/>
  <c r="B122" i="7"/>
  <c r="D121" i="7"/>
  <c r="C121" i="7"/>
  <c r="B121" i="7"/>
  <c r="D120" i="7"/>
  <c r="C120" i="7"/>
  <c r="B120" i="7"/>
  <c r="D119" i="7"/>
  <c r="C119" i="7"/>
  <c r="B119" i="7"/>
  <c r="D118" i="7"/>
  <c r="C118" i="7"/>
  <c r="B118" i="7"/>
  <c r="D117" i="7"/>
  <c r="C117" i="7"/>
  <c r="B117" i="7"/>
  <c r="D116" i="7"/>
  <c r="C116" i="7"/>
  <c r="B116" i="7"/>
  <c r="H115" i="7"/>
  <c r="D115" i="7"/>
  <c r="C115" i="7"/>
  <c r="B115" i="7"/>
  <c r="D114" i="7"/>
  <c r="C114" i="7"/>
  <c r="B114" i="7"/>
  <c r="D113" i="7"/>
  <c r="C113" i="7"/>
  <c r="B113" i="7"/>
  <c r="D112" i="7"/>
  <c r="C112" i="7"/>
  <c r="B112" i="7"/>
  <c r="D111" i="7"/>
  <c r="C111" i="7"/>
  <c r="B111" i="7"/>
  <c r="D110" i="7"/>
  <c r="C110" i="7"/>
  <c r="B110" i="7"/>
  <c r="H109" i="7"/>
  <c r="D109" i="7"/>
  <c r="C109" i="7"/>
  <c r="B109" i="7"/>
  <c r="D108" i="7"/>
  <c r="C108" i="7"/>
  <c r="B108" i="7"/>
  <c r="D107" i="7"/>
  <c r="C107" i="7"/>
  <c r="B107" i="7"/>
  <c r="D106" i="7"/>
  <c r="C106" i="7"/>
  <c r="B106" i="7"/>
  <c r="D105" i="7"/>
  <c r="C105" i="7"/>
  <c r="B105" i="7"/>
  <c r="D104" i="7"/>
  <c r="C104" i="7"/>
  <c r="B104" i="7"/>
  <c r="D103" i="7"/>
  <c r="C103" i="7"/>
  <c r="B103" i="7"/>
  <c r="D102" i="7"/>
  <c r="C102" i="7"/>
  <c r="B102" i="7"/>
  <c r="D101" i="7"/>
  <c r="C101" i="7"/>
  <c r="B101" i="7"/>
  <c r="D100" i="7"/>
  <c r="C100" i="7"/>
  <c r="B100" i="7"/>
  <c r="D99" i="7"/>
  <c r="C99" i="7"/>
  <c r="B99" i="7"/>
  <c r="D98" i="7"/>
  <c r="C98" i="7"/>
  <c r="B98" i="7"/>
  <c r="D97" i="7"/>
  <c r="C97" i="7"/>
  <c r="B97" i="7"/>
  <c r="F96" i="7"/>
  <c r="D96" i="7"/>
  <c r="C96" i="7"/>
  <c r="B96" i="7"/>
  <c r="D95" i="7"/>
  <c r="C95" i="7"/>
  <c r="B95" i="7"/>
  <c r="D94" i="7"/>
  <c r="C94" i="7"/>
  <c r="B94" i="7"/>
  <c r="D93" i="7"/>
  <c r="C93" i="7"/>
  <c r="B93" i="7"/>
  <c r="D92" i="7"/>
  <c r="C92" i="7"/>
  <c r="B92" i="7"/>
  <c r="D91" i="7"/>
  <c r="C91" i="7"/>
  <c r="B91" i="7"/>
  <c r="F90" i="7"/>
  <c r="D90" i="7"/>
  <c r="C90" i="7"/>
  <c r="B90" i="7"/>
  <c r="D89" i="7"/>
  <c r="C89" i="7"/>
  <c r="B89" i="7"/>
  <c r="D88" i="7"/>
  <c r="C88" i="7"/>
  <c r="B88" i="7"/>
  <c r="D87" i="7"/>
  <c r="C87" i="7"/>
  <c r="B87" i="7"/>
  <c r="D86" i="7"/>
  <c r="C86" i="7"/>
  <c r="B86" i="7"/>
  <c r="D85" i="7"/>
  <c r="C85" i="7"/>
  <c r="B85" i="7"/>
  <c r="D84" i="7"/>
  <c r="C84" i="7"/>
  <c r="B84" i="7"/>
  <c r="D83" i="7"/>
  <c r="C83" i="7"/>
  <c r="B83" i="7"/>
  <c r="D82" i="7"/>
  <c r="C82" i="7"/>
  <c r="B82" i="7"/>
  <c r="D81" i="7"/>
  <c r="C81" i="7"/>
  <c r="B81" i="7"/>
  <c r="D80" i="7"/>
  <c r="C80" i="7"/>
  <c r="B80" i="7"/>
  <c r="D79" i="7"/>
  <c r="C79" i="7"/>
  <c r="B79" i="7"/>
  <c r="D78" i="7"/>
  <c r="C78" i="7"/>
  <c r="B78" i="7"/>
  <c r="D77" i="7"/>
  <c r="C77" i="7"/>
  <c r="B77" i="7"/>
  <c r="D76" i="7"/>
  <c r="C76" i="7"/>
  <c r="B76" i="7"/>
  <c r="D75" i="7"/>
  <c r="C75" i="7"/>
  <c r="B75" i="7"/>
  <c r="D74" i="7"/>
  <c r="C74" i="7"/>
  <c r="B74" i="7"/>
  <c r="D73" i="7"/>
  <c r="C73" i="7"/>
  <c r="B73" i="7"/>
  <c r="D72" i="7"/>
  <c r="C72" i="7"/>
  <c r="B72" i="7"/>
  <c r="D71" i="7"/>
  <c r="C71" i="7"/>
  <c r="B71" i="7"/>
  <c r="D70" i="7"/>
  <c r="C70" i="7"/>
  <c r="B70" i="7"/>
  <c r="D69" i="7"/>
  <c r="C69" i="7"/>
  <c r="B69" i="7"/>
  <c r="D68" i="7"/>
  <c r="C68" i="7"/>
  <c r="B68" i="7"/>
  <c r="D67" i="7"/>
  <c r="C67" i="7"/>
  <c r="B67" i="7"/>
  <c r="D66" i="7"/>
  <c r="C66" i="7"/>
  <c r="B66" i="7"/>
  <c r="D65" i="7"/>
  <c r="C65" i="7"/>
  <c r="B65" i="7"/>
  <c r="D64" i="7"/>
  <c r="C64" i="7"/>
  <c r="B64" i="7"/>
  <c r="D63" i="7"/>
  <c r="C63" i="7"/>
  <c r="B63" i="7"/>
  <c r="D62" i="7"/>
  <c r="C62" i="7"/>
  <c r="B62" i="7"/>
  <c r="D61" i="7"/>
  <c r="C61" i="7"/>
  <c r="B61" i="7"/>
  <c r="D60" i="7"/>
  <c r="C60" i="7"/>
  <c r="B60" i="7"/>
  <c r="D59" i="7"/>
  <c r="C59" i="7"/>
  <c r="B59" i="7"/>
  <c r="D58" i="7"/>
  <c r="C58" i="7"/>
  <c r="B58" i="7"/>
  <c r="D57" i="7"/>
  <c r="C57" i="7"/>
  <c r="B57" i="7"/>
  <c r="D56" i="7"/>
  <c r="C56" i="7"/>
  <c r="B56" i="7"/>
  <c r="D55" i="7"/>
  <c r="C55" i="7"/>
  <c r="B55" i="7"/>
  <c r="D54" i="7"/>
  <c r="C54" i="7"/>
  <c r="B54" i="7"/>
  <c r="D53" i="7"/>
  <c r="C53" i="7"/>
  <c r="B53" i="7"/>
  <c r="D32" i="7"/>
  <c r="D52" i="7"/>
  <c r="D35" i="7"/>
  <c r="C35" i="7"/>
  <c r="B34" i="7"/>
  <c r="D37" i="7"/>
  <c r="C37" i="7"/>
  <c r="B36" i="7"/>
  <c r="D31" i="7"/>
  <c r="C31" i="7"/>
  <c r="B46" i="7"/>
  <c r="D34" i="7"/>
  <c r="C34" i="7"/>
  <c r="B33" i="7"/>
  <c r="D28" i="7"/>
  <c r="C28" i="7"/>
  <c r="B28" i="7"/>
  <c r="D33" i="7"/>
  <c r="C33" i="7"/>
  <c r="B41" i="7"/>
  <c r="D48" i="7"/>
  <c r="C48" i="7"/>
  <c r="B48" i="7"/>
  <c r="D14" i="7"/>
  <c r="C14" i="7"/>
  <c r="B14" i="7"/>
  <c r="D42" i="7"/>
  <c r="C42" i="7"/>
  <c r="B47" i="7"/>
  <c r="D47" i="7"/>
  <c r="C47" i="7"/>
  <c r="B38" i="7"/>
  <c r="D41" i="7"/>
  <c r="C41" i="7"/>
  <c r="B32" i="7"/>
  <c r="D43" i="7"/>
  <c r="C43" i="7"/>
  <c r="B43" i="7"/>
  <c r="D13" i="7"/>
  <c r="C13" i="7"/>
  <c r="B13" i="7"/>
  <c r="D25" i="7"/>
  <c r="C25" i="7"/>
  <c r="B26" i="7"/>
  <c r="D51" i="7"/>
  <c r="C51" i="7"/>
  <c r="B51" i="7"/>
  <c r="B24" i="7"/>
  <c r="D16" i="7"/>
  <c r="C16" i="7"/>
  <c r="B16" i="7"/>
  <c r="D44" i="7"/>
  <c r="C44" i="7"/>
  <c r="B44" i="7"/>
  <c r="D19" i="7"/>
  <c r="C19" i="7"/>
  <c r="B19" i="7"/>
  <c r="D12" i="7"/>
  <c r="C12" i="7"/>
  <c r="B12" i="7"/>
  <c r="D17" i="7"/>
  <c r="C17" i="7"/>
  <c r="B17" i="7"/>
  <c r="D45" i="7"/>
  <c r="C45" i="7"/>
  <c r="B27" i="7"/>
  <c r="B10" i="7"/>
  <c r="D23" i="7"/>
  <c r="C23" i="7"/>
  <c r="B25" i="7"/>
  <c r="D20" i="7"/>
  <c r="C20" i="7"/>
  <c r="B20" i="7"/>
  <c r="D50" i="7"/>
  <c r="C50" i="7"/>
  <c r="B50" i="7"/>
  <c r="D26" i="7"/>
  <c r="C26" i="7"/>
  <c r="B39" i="7"/>
  <c r="D11" i="7"/>
  <c r="C11" i="7"/>
  <c r="B11" i="7"/>
  <c r="D29" i="7"/>
  <c r="C29" i="7"/>
  <c r="B29" i="7"/>
  <c r="D49" i="7"/>
  <c r="C49" i="7"/>
  <c r="B49" i="7"/>
  <c r="D22" i="7"/>
  <c r="C22" i="7"/>
  <c r="B23" i="7"/>
  <c r="D38" i="7"/>
  <c r="C38" i="7"/>
  <c r="B37" i="7"/>
  <c r="D30" i="7"/>
  <c r="C30" i="7"/>
  <c r="B31" i="7"/>
  <c r="D15" i="7"/>
  <c r="C15" i="7"/>
  <c r="B15" i="7"/>
  <c r="D21" i="7"/>
  <c r="C21" i="7"/>
  <c r="B22" i="7"/>
  <c r="A4" i="7"/>
  <c r="D133" i="6"/>
  <c r="C133" i="6"/>
  <c r="B133" i="6"/>
  <c r="D132" i="6"/>
  <c r="C132" i="6"/>
  <c r="B132" i="6"/>
  <c r="D69" i="6"/>
  <c r="C69" i="6"/>
  <c r="B69" i="6"/>
  <c r="D62" i="6"/>
  <c r="C62" i="6"/>
  <c r="B62" i="6"/>
  <c r="D42" i="6"/>
  <c r="C42" i="6"/>
  <c r="B42" i="6"/>
  <c r="D46" i="6"/>
  <c r="C46" i="6"/>
  <c r="B46" i="6"/>
  <c r="D16" i="6"/>
  <c r="C16" i="6"/>
  <c r="B16" i="6"/>
  <c r="D131" i="6"/>
  <c r="C131" i="6"/>
  <c r="B131" i="6"/>
  <c r="D130" i="6"/>
  <c r="C130" i="6"/>
  <c r="B130" i="6"/>
  <c r="D86" i="6"/>
  <c r="C86" i="6"/>
  <c r="B86" i="6"/>
  <c r="D97" i="6"/>
  <c r="C97" i="6"/>
  <c r="B97" i="6"/>
  <c r="D67" i="6"/>
  <c r="C67" i="6"/>
  <c r="B67" i="6"/>
  <c r="D48" i="6"/>
  <c r="C48" i="6"/>
  <c r="B48" i="6"/>
  <c r="D21" i="6"/>
  <c r="C21" i="6"/>
  <c r="B21" i="6"/>
  <c r="D25" i="6"/>
  <c r="C25" i="6"/>
  <c r="B25" i="6"/>
  <c r="D129" i="6"/>
  <c r="C129" i="6"/>
  <c r="B129" i="6"/>
  <c r="D128" i="6"/>
  <c r="C128" i="6"/>
  <c r="B128" i="6"/>
  <c r="D66" i="6"/>
  <c r="C66" i="6"/>
  <c r="B66" i="6"/>
  <c r="D71" i="6"/>
  <c r="C71" i="6"/>
  <c r="B71" i="6"/>
  <c r="D127" i="6"/>
  <c r="C127" i="6"/>
  <c r="B127" i="6"/>
  <c r="D63" i="6"/>
  <c r="C63" i="6"/>
  <c r="B63" i="6"/>
  <c r="D58" i="6"/>
  <c r="C58" i="6"/>
  <c r="B58" i="6"/>
  <c r="D57" i="6"/>
  <c r="C57" i="6"/>
  <c r="B57" i="6"/>
  <c r="D126" i="6"/>
  <c r="C126" i="6"/>
  <c r="B126" i="6"/>
  <c r="D125" i="6"/>
  <c r="C125" i="6"/>
  <c r="B125" i="6"/>
  <c r="D91" i="6"/>
  <c r="C91" i="6"/>
  <c r="B91" i="6"/>
  <c r="D85" i="6"/>
  <c r="C85" i="6"/>
  <c r="B85" i="6"/>
  <c r="D14" i="6"/>
  <c r="C14" i="6"/>
  <c r="B14" i="6"/>
  <c r="D38" i="6"/>
  <c r="C38" i="6"/>
  <c r="B38" i="6"/>
  <c r="D32" i="6"/>
  <c r="C32" i="6"/>
  <c r="B32" i="6"/>
  <c r="D8" i="6"/>
  <c r="C8" i="6"/>
  <c r="B8" i="6"/>
  <c r="D124" i="6"/>
  <c r="C124" i="6"/>
  <c r="B124" i="6"/>
  <c r="D89" i="6"/>
  <c r="C89" i="6"/>
  <c r="B89" i="6"/>
  <c r="D79" i="6"/>
  <c r="C79" i="6"/>
  <c r="B79" i="6"/>
  <c r="D90" i="6"/>
  <c r="C90" i="6"/>
  <c r="B90" i="6"/>
  <c r="D77" i="6"/>
  <c r="C77" i="6"/>
  <c r="B77" i="6"/>
  <c r="D75" i="6"/>
  <c r="C75" i="6"/>
  <c r="B75" i="6"/>
  <c r="D82" i="6"/>
  <c r="C82" i="6"/>
  <c r="B82" i="6"/>
  <c r="D76" i="6"/>
  <c r="C76" i="6"/>
  <c r="B76" i="6"/>
  <c r="D123" i="6"/>
  <c r="C123" i="6"/>
  <c r="B123" i="6"/>
  <c r="D122" i="6"/>
  <c r="C122" i="6"/>
  <c r="B122" i="6"/>
  <c r="D80" i="6"/>
  <c r="C80" i="6"/>
  <c r="B80" i="6"/>
  <c r="D50" i="6"/>
  <c r="C50" i="6"/>
  <c r="B50" i="6"/>
  <c r="D51" i="6"/>
  <c r="C51" i="6"/>
  <c r="B51" i="6"/>
  <c r="D52" i="6"/>
  <c r="C52" i="6"/>
  <c r="B52" i="6"/>
  <c r="D35" i="6"/>
  <c r="C35" i="6"/>
  <c r="B35" i="6"/>
  <c r="D41" i="6"/>
  <c r="C41" i="6"/>
  <c r="B41" i="6"/>
  <c r="D121" i="6"/>
  <c r="C121" i="6"/>
  <c r="B121" i="6"/>
  <c r="D120" i="6"/>
  <c r="C120" i="6"/>
  <c r="B120" i="6"/>
  <c r="D101" i="6"/>
  <c r="C101" i="6"/>
  <c r="B101" i="6"/>
  <c r="D24" i="6"/>
  <c r="C24" i="6"/>
  <c r="B24" i="6"/>
  <c r="B12" i="6"/>
  <c r="D26" i="6"/>
  <c r="C26" i="6"/>
  <c r="B26" i="6"/>
  <c r="D10" i="6"/>
  <c r="C10" i="6"/>
  <c r="B10" i="6"/>
  <c r="D13" i="6"/>
  <c r="C13" i="6"/>
  <c r="B13" i="6"/>
  <c r="D45" i="6"/>
  <c r="C45" i="6"/>
  <c r="B45" i="6"/>
  <c r="D54" i="6"/>
  <c r="C54" i="6"/>
  <c r="B54" i="6"/>
  <c r="D119" i="6"/>
  <c r="C119" i="6"/>
  <c r="B119" i="6"/>
  <c r="D118" i="6"/>
  <c r="C118" i="6"/>
  <c r="B118" i="6"/>
  <c r="D40" i="6"/>
  <c r="C40" i="6"/>
  <c r="B40" i="6"/>
  <c r="D74" i="6"/>
  <c r="C74" i="6"/>
  <c r="B74" i="6"/>
  <c r="D100" i="6"/>
  <c r="C100" i="6"/>
  <c r="B100" i="6"/>
  <c r="D29" i="6"/>
  <c r="C29" i="6"/>
  <c r="B29" i="6"/>
  <c r="D117" i="6"/>
  <c r="C117" i="6"/>
  <c r="B117" i="6"/>
  <c r="D116" i="6"/>
  <c r="C116" i="6"/>
  <c r="B116" i="6"/>
  <c r="D9" i="6"/>
  <c r="C9" i="6"/>
  <c r="B9" i="6"/>
  <c r="D60" i="6"/>
  <c r="C60" i="6"/>
  <c r="B60" i="6"/>
  <c r="D115" i="6"/>
  <c r="C115" i="6"/>
  <c r="B115" i="6"/>
  <c r="D36" i="6"/>
  <c r="C36" i="6"/>
  <c r="B36" i="6"/>
  <c r="D15" i="6"/>
  <c r="C15" i="6"/>
  <c r="B15" i="6"/>
  <c r="D30" i="6"/>
  <c r="C30" i="6"/>
  <c r="B30" i="6"/>
  <c r="D33" i="6"/>
  <c r="C33" i="6"/>
  <c r="B33" i="6"/>
  <c r="D78" i="6"/>
  <c r="C78" i="6"/>
  <c r="B78" i="6"/>
  <c r="D96" i="6"/>
  <c r="C96" i="6"/>
  <c r="B96" i="6"/>
  <c r="D81" i="6"/>
  <c r="C81" i="6"/>
  <c r="B81" i="6"/>
  <c r="D83" i="6"/>
  <c r="C83" i="6"/>
  <c r="B83" i="6"/>
  <c r="D98" i="6"/>
  <c r="C98" i="6"/>
  <c r="B98" i="6"/>
  <c r="D84" i="6"/>
  <c r="C84" i="6"/>
  <c r="B84" i="6"/>
  <c r="D68" i="6"/>
  <c r="C68" i="6"/>
  <c r="B68" i="6"/>
  <c r="D114" i="6"/>
  <c r="C114" i="6"/>
  <c r="B114" i="6"/>
  <c r="D113" i="6"/>
  <c r="C113" i="6"/>
  <c r="B113" i="6"/>
  <c r="D112" i="6"/>
  <c r="C112" i="6"/>
  <c r="B112" i="6"/>
  <c r="D59" i="6"/>
  <c r="C59" i="6"/>
  <c r="B59" i="6"/>
  <c r="D64" i="6"/>
  <c r="C64" i="6"/>
  <c r="B64" i="6"/>
  <c r="D49" i="6"/>
  <c r="C49" i="6"/>
  <c r="B49" i="6"/>
  <c r="D70" i="6"/>
  <c r="C70" i="6"/>
  <c r="B70" i="6"/>
  <c r="D72" i="6"/>
  <c r="C72" i="6"/>
  <c r="B72" i="6"/>
  <c r="D111" i="6"/>
  <c r="C111" i="6"/>
  <c r="B111" i="6"/>
  <c r="D110" i="6"/>
  <c r="C110" i="6"/>
  <c r="B110" i="6"/>
  <c r="D99" i="6"/>
  <c r="C99" i="6"/>
  <c r="B99" i="6"/>
  <c r="D39" i="6"/>
  <c r="C39" i="6"/>
  <c r="B39" i="6"/>
  <c r="D73" i="6"/>
  <c r="C73" i="6"/>
  <c r="B73" i="6"/>
  <c r="D17" i="6"/>
  <c r="C17" i="6"/>
  <c r="B17" i="6"/>
  <c r="D22" i="6"/>
  <c r="C22" i="6"/>
  <c r="B22" i="6"/>
  <c r="D19" i="6"/>
  <c r="C19" i="6"/>
  <c r="B19" i="6"/>
  <c r="D109" i="6"/>
  <c r="C109" i="6"/>
  <c r="B109" i="6"/>
  <c r="D108" i="6"/>
  <c r="C108" i="6"/>
  <c r="B108" i="6"/>
  <c r="D107" i="6"/>
  <c r="C107" i="6"/>
  <c r="B107" i="6"/>
  <c r="D43" i="6"/>
  <c r="C43" i="6"/>
  <c r="B43" i="6"/>
  <c r="D53" i="6"/>
  <c r="C53" i="6"/>
  <c r="B53" i="6"/>
  <c r="D61" i="6"/>
  <c r="C61" i="6"/>
  <c r="B61" i="6"/>
  <c r="D55" i="6"/>
  <c r="C55" i="6"/>
  <c r="B55" i="6"/>
  <c r="D65" i="6"/>
  <c r="C65" i="6"/>
  <c r="B65" i="6"/>
  <c r="D106" i="6"/>
  <c r="C106" i="6"/>
  <c r="B106" i="6"/>
  <c r="D105" i="6"/>
  <c r="C105" i="6"/>
  <c r="B105" i="6"/>
  <c r="D37" i="6"/>
  <c r="C37" i="6"/>
  <c r="B37" i="6"/>
  <c r="D31" i="6"/>
  <c r="C31" i="6"/>
  <c r="B31" i="6"/>
  <c r="D28" i="6"/>
  <c r="C28" i="6"/>
  <c r="B28" i="6"/>
  <c r="D23" i="6"/>
  <c r="C23" i="6"/>
  <c r="B23" i="6"/>
  <c r="D88" i="6"/>
  <c r="C88" i="6"/>
  <c r="B88" i="6"/>
  <c r="D87" i="6"/>
  <c r="C87" i="6"/>
  <c r="B87" i="6"/>
  <c r="D104" i="6"/>
  <c r="C104" i="6"/>
  <c r="B104" i="6"/>
  <c r="D103" i="6"/>
  <c r="C103" i="6"/>
  <c r="B103" i="6"/>
  <c r="D27" i="6"/>
  <c r="C27" i="6"/>
  <c r="B27" i="6"/>
  <c r="D44" i="6"/>
  <c r="C44" i="6"/>
  <c r="B44" i="6"/>
  <c r="D47" i="6"/>
  <c r="C47" i="6"/>
  <c r="B47" i="6"/>
  <c r="D56" i="6"/>
  <c r="C56" i="6"/>
  <c r="B56" i="6"/>
  <c r="D92" i="6"/>
  <c r="C92" i="6"/>
  <c r="B92" i="6"/>
  <c r="D93" i="6"/>
  <c r="C93" i="6"/>
  <c r="B93" i="6"/>
  <c r="D102" i="6"/>
  <c r="C102" i="6"/>
  <c r="B102" i="6"/>
  <c r="D34" i="6"/>
  <c r="C34" i="6"/>
  <c r="B34" i="6"/>
  <c r="D7" i="6"/>
  <c r="C7" i="6"/>
  <c r="B7" i="6"/>
  <c r="B11" i="6"/>
  <c r="D20" i="6"/>
  <c r="C20" i="6"/>
  <c r="B20" i="6"/>
  <c r="D94" i="6"/>
  <c r="C94" i="6"/>
  <c r="B94" i="6"/>
  <c r="D95" i="6"/>
  <c r="C95" i="6"/>
  <c r="B95" i="6"/>
  <c r="D18" i="6"/>
  <c r="C18" i="6"/>
  <c r="B18" i="6"/>
  <c r="A2" i="6"/>
  <c r="L25" i="4"/>
  <c r="K25" i="4"/>
  <c r="J25" i="4"/>
  <c r="I25" i="4"/>
  <c r="H25" i="4"/>
  <c r="G25" i="4"/>
  <c r="F25" i="4"/>
  <c r="E25" i="4"/>
  <c r="D25" i="4"/>
  <c r="C25" i="4"/>
  <c r="B25" i="4"/>
  <c r="L24" i="4"/>
  <c r="K24" i="4"/>
  <c r="J24" i="4"/>
  <c r="I24" i="4"/>
  <c r="H24" i="4"/>
  <c r="G24" i="4"/>
  <c r="F24" i="4"/>
  <c r="E24" i="4"/>
  <c r="D24" i="4"/>
  <c r="C24" i="4"/>
  <c r="B24" i="4"/>
  <c r="L23" i="4"/>
  <c r="K23" i="4"/>
  <c r="J23" i="4"/>
  <c r="I23" i="4"/>
  <c r="H23" i="4"/>
  <c r="G23" i="4"/>
  <c r="F23" i="4"/>
  <c r="E23" i="4"/>
  <c r="D23" i="4"/>
  <c r="C23" i="4"/>
  <c r="B23" i="4"/>
  <c r="L22" i="4"/>
  <c r="K22" i="4"/>
  <c r="J22" i="4"/>
  <c r="I22" i="4"/>
  <c r="H22" i="4"/>
  <c r="G22" i="4"/>
  <c r="F22" i="4"/>
  <c r="E22" i="4"/>
  <c r="D22" i="4"/>
  <c r="C22" i="4"/>
  <c r="B22" i="4"/>
  <c r="L21" i="4"/>
  <c r="K21" i="4"/>
  <c r="J21" i="4"/>
  <c r="I21" i="4"/>
  <c r="H21" i="4"/>
  <c r="G21" i="4"/>
  <c r="F21" i="4"/>
  <c r="E21" i="4"/>
  <c r="D21" i="4"/>
  <c r="C21" i="4"/>
  <c r="B21" i="4"/>
  <c r="L20" i="4"/>
  <c r="K20" i="4"/>
  <c r="J20" i="4"/>
  <c r="I20" i="4"/>
  <c r="H20" i="4"/>
  <c r="G20" i="4"/>
  <c r="F20" i="4"/>
  <c r="E20" i="4"/>
  <c r="D20" i="4"/>
  <c r="C20" i="4"/>
  <c r="B20" i="4"/>
  <c r="L19" i="4"/>
  <c r="K19" i="4"/>
  <c r="J19" i="4"/>
  <c r="I19" i="4"/>
  <c r="H19" i="4"/>
  <c r="G19" i="4"/>
  <c r="F19" i="4"/>
  <c r="E19" i="4"/>
  <c r="D19" i="4"/>
  <c r="M19" i="4" s="1"/>
  <c r="C19" i="4"/>
  <c r="B19" i="4"/>
  <c r="L18" i="4"/>
  <c r="K18" i="4"/>
  <c r="J18" i="4"/>
  <c r="I18" i="4"/>
  <c r="H18" i="4"/>
  <c r="G18" i="4"/>
  <c r="F18" i="4"/>
  <c r="E18" i="4"/>
  <c r="D18" i="4"/>
  <c r="C18" i="4"/>
  <c r="B18" i="4"/>
  <c r="L17" i="4"/>
  <c r="K17" i="4"/>
  <c r="J17" i="4"/>
  <c r="I17" i="4"/>
  <c r="H17" i="4"/>
  <c r="G17" i="4"/>
  <c r="F17" i="4"/>
  <c r="E17" i="4"/>
  <c r="D17" i="4"/>
  <c r="C17" i="4"/>
  <c r="B17" i="4"/>
  <c r="L16" i="4"/>
  <c r="K16" i="4"/>
  <c r="J16" i="4"/>
  <c r="I16" i="4"/>
  <c r="H16" i="4"/>
  <c r="G16" i="4"/>
  <c r="F16" i="4"/>
  <c r="E16" i="4"/>
  <c r="D16" i="4"/>
  <c r="C16" i="4"/>
  <c r="B16" i="4"/>
  <c r="L15" i="4"/>
  <c r="K15" i="4"/>
  <c r="J15" i="4"/>
  <c r="I15" i="4"/>
  <c r="H15" i="4"/>
  <c r="G15" i="4"/>
  <c r="F15" i="4"/>
  <c r="E15" i="4"/>
  <c r="D15" i="4"/>
  <c r="C15" i="4"/>
  <c r="B15" i="4"/>
  <c r="L14" i="4"/>
  <c r="K14" i="4"/>
  <c r="J14" i="4"/>
  <c r="I14" i="4"/>
  <c r="H14" i="4"/>
  <c r="G14" i="4"/>
  <c r="F14" i="4"/>
  <c r="E14" i="4"/>
  <c r="D14" i="4"/>
  <c r="C14" i="4"/>
  <c r="B14" i="4"/>
  <c r="L13" i="4"/>
  <c r="K13" i="4"/>
  <c r="J13" i="4"/>
  <c r="I13" i="4"/>
  <c r="H13" i="4"/>
  <c r="G13" i="4"/>
  <c r="F13" i="4"/>
  <c r="E13" i="4"/>
  <c r="D13" i="4"/>
  <c r="C13" i="4"/>
  <c r="B13" i="4"/>
  <c r="L10" i="4"/>
  <c r="K10" i="4"/>
  <c r="J10" i="4"/>
  <c r="I10" i="4"/>
  <c r="H10" i="4"/>
  <c r="G10" i="4"/>
  <c r="F10" i="4"/>
  <c r="E10" i="4"/>
  <c r="D10" i="4"/>
  <c r="C10" i="4"/>
  <c r="B10" i="4"/>
  <c r="L11" i="4"/>
  <c r="K11" i="4"/>
  <c r="J11" i="4"/>
  <c r="I11" i="4"/>
  <c r="H11" i="4"/>
  <c r="G11" i="4"/>
  <c r="F11" i="4"/>
  <c r="E11" i="4"/>
  <c r="D11" i="4"/>
  <c r="C11" i="4"/>
  <c r="B11" i="4"/>
  <c r="L12" i="4"/>
  <c r="K12" i="4"/>
  <c r="J12" i="4"/>
  <c r="I12" i="4"/>
  <c r="H12" i="4"/>
  <c r="G12" i="4"/>
  <c r="F12" i="4"/>
  <c r="E12" i="4"/>
  <c r="D12" i="4"/>
  <c r="C12" i="4"/>
  <c r="B12" i="4"/>
  <c r="G4" i="4"/>
  <c r="G3" i="4"/>
  <c r="L20" i="3"/>
  <c r="K20" i="3"/>
  <c r="J20" i="3"/>
  <c r="I20" i="3"/>
  <c r="H20" i="3"/>
  <c r="G20" i="3"/>
  <c r="F20" i="3"/>
  <c r="E20" i="3"/>
  <c r="D20" i="3"/>
  <c r="C20" i="3"/>
  <c r="B20" i="3"/>
  <c r="L16" i="3"/>
  <c r="K16" i="3"/>
  <c r="J16" i="3"/>
  <c r="I16" i="3"/>
  <c r="H16" i="3"/>
  <c r="G16" i="3"/>
  <c r="F16" i="3"/>
  <c r="E16" i="3"/>
  <c r="D16" i="3"/>
  <c r="C16" i="3"/>
  <c r="B16" i="3"/>
  <c r="L25" i="3"/>
  <c r="K25" i="3"/>
  <c r="J25" i="3"/>
  <c r="I25" i="3"/>
  <c r="H25" i="3"/>
  <c r="G25" i="3"/>
  <c r="F25" i="3"/>
  <c r="E25" i="3"/>
  <c r="D25" i="3"/>
  <c r="C25" i="3"/>
  <c r="B25" i="3"/>
  <c r="L15" i="3"/>
  <c r="K15" i="3"/>
  <c r="J15" i="3"/>
  <c r="I15" i="3"/>
  <c r="H15" i="3"/>
  <c r="G15" i="3"/>
  <c r="F15" i="3"/>
  <c r="E15" i="3"/>
  <c r="D15" i="3"/>
  <c r="C15" i="3"/>
  <c r="B15" i="3"/>
  <c r="L18" i="3"/>
  <c r="K18" i="3"/>
  <c r="J18" i="3"/>
  <c r="I18" i="3"/>
  <c r="H18" i="3"/>
  <c r="G18" i="3"/>
  <c r="F18" i="3"/>
  <c r="E18" i="3"/>
  <c r="D18" i="3"/>
  <c r="C18" i="3"/>
  <c r="B18" i="3"/>
  <c r="L19" i="3"/>
  <c r="K19" i="3"/>
  <c r="J19" i="3"/>
  <c r="I19" i="3"/>
  <c r="H19" i="3"/>
  <c r="G19" i="3"/>
  <c r="F19" i="3"/>
  <c r="E19" i="3"/>
  <c r="D19" i="3"/>
  <c r="C19" i="3"/>
  <c r="B19" i="3"/>
  <c r="L11" i="3"/>
  <c r="K11" i="3"/>
  <c r="J11" i="3"/>
  <c r="I11" i="3"/>
  <c r="H11" i="3"/>
  <c r="G11" i="3"/>
  <c r="F11" i="3"/>
  <c r="E11" i="3"/>
  <c r="D11" i="3"/>
  <c r="C11" i="3"/>
  <c r="B11" i="3"/>
  <c r="L17" i="3"/>
  <c r="K17" i="3"/>
  <c r="J17" i="3"/>
  <c r="I17" i="3"/>
  <c r="H17" i="3"/>
  <c r="G17" i="3"/>
  <c r="F17" i="3"/>
  <c r="E17" i="3"/>
  <c r="D17" i="3"/>
  <c r="C17" i="3"/>
  <c r="B17" i="3"/>
  <c r="L14" i="3"/>
  <c r="K14" i="3"/>
  <c r="J14" i="3"/>
  <c r="I14" i="3"/>
  <c r="H14" i="3"/>
  <c r="G14" i="3"/>
  <c r="F14" i="3"/>
  <c r="E14" i="3"/>
  <c r="D14" i="3"/>
  <c r="C14" i="3"/>
  <c r="B14" i="3"/>
  <c r="L22" i="3"/>
  <c r="K22" i="3"/>
  <c r="J22" i="3"/>
  <c r="I22" i="3"/>
  <c r="H22" i="3"/>
  <c r="G22" i="3"/>
  <c r="F22" i="3"/>
  <c r="E22" i="3"/>
  <c r="D22" i="3"/>
  <c r="C22" i="3"/>
  <c r="B22" i="3"/>
  <c r="L24" i="3"/>
  <c r="K24" i="3"/>
  <c r="J24" i="3"/>
  <c r="I24" i="3"/>
  <c r="H24" i="3"/>
  <c r="G24" i="3"/>
  <c r="F24" i="3"/>
  <c r="E24" i="3"/>
  <c r="D24" i="3"/>
  <c r="C24" i="3"/>
  <c r="B24" i="3"/>
  <c r="L12" i="3"/>
  <c r="K12" i="3"/>
  <c r="J12" i="3"/>
  <c r="I12" i="3"/>
  <c r="H12" i="3"/>
  <c r="G12" i="3"/>
  <c r="F12" i="3"/>
  <c r="E12" i="3"/>
  <c r="D12" i="3"/>
  <c r="C12" i="3"/>
  <c r="B12" i="3"/>
  <c r="L23" i="3"/>
  <c r="K23" i="3"/>
  <c r="J23" i="3"/>
  <c r="I23" i="3"/>
  <c r="H23" i="3"/>
  <c r="G23" i="3"/>
  <c r="F23" i="3"/>
  <c r="E23" i="3"/>
  <c r="D23" i="3"/>
  <c r="C23" i="3"/>
  <c r="B23" i="3"/>
  <c r="L13" i="3"/>
  <c r="K13" i="3"/>
  <c r="J13" i="3"/>
  <c r="I13" i="3"/>
  <c r="H13" i="3"/>
  <c r="G13" i="3"/>
  <c r="F13" i="3"/>
  <c r="E13" i="3"/>
  <c r="D13" i="3"/>
  <c r="C13" i="3"/>
  <c r="B13" i="3"/>
  <c r="L21" i="3"/>
  <c r="K21" i="3"/>
  <c r="J21" i="3"/>
  <c r="I21" i="3"/>
  <c r="H21" i="3"/>
  <c r="G21" i="3"/>
  <c r="F21" i="3"/>
  <c r="E21" i="3"/>
  <c r="D21" i="3"/>
  <c r="C21" i="3"/>
  <c r="B21" i="3"/>
  <c r="L10" i="3"/>
  <c r="K10" i="3"/>
  <c r="J10" i="3"/>
  <c r="I10" i="3"/>
  <c r="H10" i="3"/>
  <c r="G10" i="3"/>
  <c r="F10" i="3"/>
  <c r="E10" i="3"/>
  <c r="D10" i="3"/>
  <c r="C10" i="3"/>
  <c r="B10" i="3"/>
  <c r="G4" i="3"/>
  <c r="G3" i="3"/>
  <c r="AA195" i="2"/>
  <c r="AC194" i="2"/>
  <c r="AB194" i="2"/>
  <c r="AA194" i="2"/>
  <c r="Z194" i="2"/>
  <c r="V194" i="2"/>
  <c r="R194" i="2"/>
  <c r="N194" i="2"/>
  <c r="J194" i="2"/>
  <c r="F194" i="2"/>
  <c r="F193" i="2" s="1"/>
  <c r="AC193" i="2"/>
  <c r="AB193" i="2"/>
  <c r="AA193" i="2"/>
  <c r="J193" i="2"/>
  <c r="N193" i="2" s="1"/>
  <c r="AC192" i="2"/>
  <c r="AB192" i="2"/>
  <c r="AA192" i="2"/>
  <c r="AC191" i="2"/>
  <c r="AB191" i="2"/>
  <c r="AA191" i="2"/>
  <c r="Z191" i="2"/>
  <c r="V191" i="2"/>
  <c r="R191" i="2"/>
  <c r="N191" i="2"/>
  <c r="J191" i="2"/>
  <c r="F191" i="2"/>
  <c r="AC190" i="2"/>
  <c r="AB190" i="2"/>
  <c r="AA190" i="2"/>
  <c r="AC189" i="2"/>
  <c r="AB189" i="2"/>
  <c r="AA189" i="2"/>
  <c r="AC188" i="2"/>
  <c r="AB188" i="2"/>
  <c r="AA188" i="2"/>
  <c r="AC187" i="2"/>
  <c r="AB187" i="2"/>
  <c r="AA187" i="2"/>
  <c r="AA183" i="2"/>
  <c r="AC182" i="2"/>
  <c r="AB182" i="2"/>
  <c r="AA182" i="2"/>
  <c r="Z182" i="2"/>
  <c r="V182" i="2"/>
  <c r="R182" i="2"/>
  <c r="N182" i="2"/>
  <c r="J182" i="2"/>
  <c r="F182" i="2"/>
  <c r="AC181" i="2"/>
  <c r="AB181" i="2"/>
  <c r="AA181" i="2"/>
  <c r="F181" i="2"/>
  <c r="AC180" i="2"/>
  <c r="H127" i="7" s="1"/>
  <c r="AB180" i="2"/>
  <c r="AA180" i="2"/>
  <c r="AC179" i="2"/>
  <c r="AB179" i="2"/>
  <c r="AA179" i="2"/>
  <c r="Z179" i="2"/>
  <c r="V179" i="2"/>
  <c r="R179" i="2"/>
  <c r="N179" i="2"/>
  <c r="J179" i="2"/>
  <c r="F179" i="2"/>
  <c r="AC178" i="2"/>
  <c r="H125" i="7" s="1"/>
  <c r="AB178" i="2"/>
  <c r="AA178" i="2"/>
  <c r="AC177" i="2"/>
  <c r="AB177" i="2"/>
  <c r="AA177" i="2"/>
  <c r="AC176" i="2"/>
  <c r="H123" i="7" s="1"/>
  <c r="AB176" i="2"/>
  <c r="AA176" i="2"/>
  <c r="AC175" i="2"/>
  <c r="AB175" i="2"/>
  <c r="AA175" i="2"/>
  <c r="AA171" i="2"/>
  <c r="AC170" i="2"/>
  <c r="H121" i="7" s="1"/>
  <c r="AB170" i="2"/>
  <c r="AA170" i="2"/>
  <c r="Z170" i="2"/>
  <c r="V170" i="2"/>
  <c r="R170" i="2"/>
  <c r="N170" i="2"/>
  <c r="J170" i="2"/>
  <c r="F170" i="2"/>
  <c r="AC169" i="2"/>
  <c r="AB169" i="2"/>
  <c r="AA169" i="2"/>
  <c r="F169" i="2"/>
  <c r="J169" i="2" s="1"/>
  <c r="AC168" i="2"/>
  <c r="AB168" i="2"/>
  <c r="AA168" i="2"/>
  <c r="AC167" i="2"/>
  <c r="AB167" i="2"/>
  <c r="AA167" i="2"/>
  <c r="Z167" i="2"/>
  <c r="V167" i="2"/>
  <c r="R167" i="2"/>
  <c r="N167" i="2"/>
  <c r="J167" i="2"/>
  <c r="F167" i="2"/>
  <c r="AC166" i="2"/>
  <c r="AB166" i="2"/>
  <c r="F117" i="7" s="1"/>
  <c r="AA166" i="2"/>
  <c r="AC165" i="2"/>
  <c r="AB165" i="2"/>
  <c r="AA165" i="2"/>
  <c r="AC164" i="2"/>
  <c r="AB164" i="2"/>
  <c r="F115" i="7" s="1"/>
  <c r="AA164" i="2"/>
  <c r="AC163" i="2"/>
  <c r="AB163" i="2"/>
  <c r="F114" i="7" s="1"/>
  <c r="AA163" i="2"/>
  <c r="AA159" i="2"/>
  <c r="AC158" i="2"/>
  <c r="H113" i="7" s="1"/>
  <c r="AB158" i="2"/>
  <c r="F113" i="7" s="1"/>
  <c r="AA158" i="2"/>
  <c r="Z158" i="2"/>
  <c r="V158" i="2"/>
  <c r="R158" i="2"/>
  <c r="N158" i="2"/>
  <c r="J158" i="2"/>
  <c r="F158" i="2"/>
  <c r="F157" i="2" s="1"/>
  <c r="AC157" i="2"/>
  <c r="AB157" i="2"/>
  <c r="AA157" i="2"/>
  <c r="AC156" i="2"/>
  <c r="H111" i="7" s="1"/>
  <c r="AB156" i="2"/>
  <c r="AA156" i="2"/>
  <c r="AC155" i="2"/>
  <c r="AB155" i="2"/>
  <c r="AA155" i="2"/>
  <c r="Z155" i="2"/>
  <c r="V155" i="2"/>
  <c r="R155" i="2"/>
  <c r="N155" i="2"/>
  <c r="J155" i="2"/>
  <c r="F155" i="2"/>
  <c r="AC154" i="2"/>
  <c r="AB154" i="2"/>
  <c r="AA154" i="2"/>
  <c r="AC153" i="2"/>
  <c r="AB153" i="2"/>
  <c r="F108" i="7" s="1"/>
  <c r="AA153" i="2"/>
  <c r="AC152" i="2"/>
  <c r="H107" i="7" s="1"/>
  <c r="AB152" i="2"/>
  <c r="F107" i="7" s="1"/>
  <c r="AA152" i="2"/>
  <c r="AC151" i="2"/>
  <c r="AB151" i="2"/>
  <c r="AA151" i="2"/>
  <c r="AA147" i="2"/>
  <c r="AC146" i="2"/>
  <c r="AB146" i="2"/>
  <c r="F105" i="7" s="1"/>
  <c r="AA146" i="2"/>
  <c r="Z146" i="2"/>
  <c r="V146" i="2"/>
  <c r="R146" i="2"/>
  <c r="N146" i="2"/>
  <c r="J146" i="2"/>
  <c r="F146" i="2"/>
  <c r="F145" i="2" s="1"/>
  <c r="AC145" i="2"/>
  <c r="AB145" i="2"/>
  <c r="AA145" i="2"/>
  <c r="AC144" i="2"/>
  <c r="H103" i="7" s="1"/>
  <c r="AB144" i="2"/>
  <c r="F103" i="7" s="1"/>
  <c r="AA144" i="2"/>
  <c r="AC143" i="2"/>
  <c r="AB143" i="2"/>
  <c r="F102" i="7" s="1"/>
  <c r="AA143" i="2"/>
  <c r="Z143" i="2"/>
  <c r="V143" i="2"/>
  <c r="R143" i="2"/>
  <c r="N143" i="2"/>
  <c r="J143" i="2"/>
  <c r="F143" i="2"/>
  <c r="AC142" i="2"/>
  <c r="AB142" i="2"/>
  <c r="AA142" i="2"/>
  <c r="AC141" i="2"/>
  <c r="AB141" i="2"/>
  <c r="AA141" i="2"/>
  <c r="AC140" i="2"/>
  <c r="AB140" i="2"/>
  <c r="AA140" i="2"/>
  <c r="AC139" i="2"/>
  <c r="AB139" i="2"/>
  <c r="AA139" i="2"/>
  <c r="AA135" i="2"/>
  <c r="AC134" i="2"/>
  <c r="AB134" i="2"/>
  <c r="AA134" i="2"/>
  <c r="Z134" i="2"/>
  <c r="V134" i="2"/>
  <c r="R134" i="2"/>
  <c r="N134" i="2"/>
  <c r="J134" i="2"/>
  <c r="F134" i="2"/>
  <c r="F133" i="2" s="1"/>
  <c r="J133" i="2" s="1"/>
  <c r="N133" i="2" s="1"/>
  <c r="AC133" i="2"/>
  <c r="AB133" i="2"/>
  <c r="AA133" i="2"/>
  <c r="AC132" i="2"/>
  <c r="AB132" i="2"/>
  <c r="F95" i="7" s="1"/>
  <c r="AA132" i="2"/>
  <c r="AC131" i="2"/>
  <c r="AB131" i="2"/>
  <c r="AA131" i="2"/>
  <c r="Z131" i="2"/>
  <c r="V131" i="2"/>
  <c r="R131" i="2"/>
  <c r="N131" i="2"/>
  <c r="J131" i="2"/>
  <c r="F131" i="2"/>
  <c r="AC130" i="2"/>
  <c r="AB130" i="2"/>
  <c r="F93" i="7" s="1"/>
  <c r="AA130" i="2"/>
  <c r="AC129" i="2"/>
  <c r="AB129" i="2"/>
  <c r="F92" i="7" s="1"/>
  <c r="AA129" i="2"/>
  <c r="AC128" i="2"/>
  <c r="AB128" i="2"/>
  <c r="AA128" i="2"/>
  <c r="AC127" i="2"/>
  <c r="AB127" i="2"/>
  <c r="AA127" i="2"/>
  <c r="AA123" i="2"/>
  <c r="AC122" i="2"/>
  <c r="AB122" i="2"/>
  <c r="F89" i="7" s="1"/>
  <c r="AA122" i="2"/>
  <c r="Z122" i="2"/>
  <c r="V122" i="2"/>
  <c r="R122" i="2"/>
  <c r="N122" i="2"/>
  <c r="J122" i="2"/>
  <c r="F122" i="2"/>
  <c r="AC121" i="2"/>
  <c r="AB121" i="2"/>
  <c r="AA121" i="2"/>
  <c r="F121" i="2"/>
  <c r="J121" i="2" s="1"/>
  <c r="N121" i="2" s="1"/>
  <c r="AC120" i="2"/>
  <c r="AB120" i="2"/>
  <c r="AA120" i="2"/>
  <c r="AC119" i="2"/>
  <c r="AB119" i="2"/>
  <c r="AA119" i="2"/>
  <c r="Z119" i="2"/>
  <c r="V119" i="2"/>
  <c r="R119" i="2"/>
  <c r="N119" i="2"/>
  <c r="J119" i="2"/>
  <c r="F119" i="2"/>
  <c r="AC118" i="2"/>
  <c r="AB118" i="2"/>
  <c r="AA118" i="2"/>
  <c r="AC117" i="2"/>
  <c r="AB117" i="2"/>
  <c r="AA117" i="2"/>
  <c r="AC116" i="2"/>
  <c r="AB116" i="2"/>
  <c r="F83" i="7" s="1"/>
  <c r="AA116" i="2"/>
  <c r="AC115" i="2"/>
  <c r="AB115" i="2"/>
  <c r="F82" i="7" s="1"/>
  <c r="AA115" i="2"/>
  <c r="AA111" i="2"/>
  <c r="AC110" i="2"/>
  <c r="AB110" i="2"/>
  <c r="AA110" i="2"/>
  <c r="Z110" i="2"/>
  <c r="V110" i="2"/>
  <c r="R110" i="2"/>
  <c r="N110" i="2"/>
  <c r="J110" i="2"/>
  <c r="F110" i="2"/>
  <c r="F109" i="2" s="1"/>
  <c r="AC109" i="2"/>
  <c r="AB109" i="2"/>
  <c r="F80" i="7" s="1"/>
  <c r="AA109" i="2"/>
  <c r="AC108" i="2"/>
  <c r="AB108" i="2"/>
  <c r="AA108" i="2"/>
  <c r="AC107" i="2"/>
  <c r="H78" i="7" s="1"/>
  <c r="AB107" i="2"/>
  <c r="F78" i="7" s="1"/>
  <c r="AA107" i="2"/>
  <c r="Z107" i="2"/>
  <c r="V107" i="2"/>
  <c r="R107" i="2"/>
  <c r="N107" i="2"/>
  <c r="J107" i="2"/>
  <c r="F107" i="2"/>
  <c r="AC106" i="2"/>
  <c r="AB106" i="2"/>
  <c r="AA106" i="2"/>
  <c r="AC105" i="2"/>
  <c r="AB105" i="2"/>
  <c r="F76" i="7" s="1"/>
  <c r="AA105" i="2"/>
  <c r="AC104" i="2"/>
  <c r="AB104" i="2"/>
  <c r="F75" i="7" s="1"/>
  <c r="AA104" i="2"/>
  <c r="AC103" i="2"/>
  <c r="AB103" i="2"/>
  <c r="F74" i="7" s="1"/>
  <c r="AA103" i="2"/>
  <c r="AA99" i="2"/>
  <c r="AC98" i="2"/>
  <c r="AB98" i="2"/>
  <c r="F73" i="7" s="1"/>
  <c r="AA98" i="2"/>
  <c r="Z98" i="2"/>
  <c r="V98" i="2"/>
  <c r="R98" i="2"/>
  <c r="N98" i="2"/>
  <c r="J98" i="2"/>
  <c r="F98" i="2"/>
  <c r="F97" i="2" s="1"/>
  <c r="J97" i="2" s="1"/>
  <c r="N97" i="2" s="1"/>
  <c r="R97" i="2" s="1"/>
  <c r="V97" i="2" s="1"/>
  <c r="Z97" i="2" s="1"/>
  <c r="AC97" i="2"/>
  <c r="AB97" i="2"/>
  <c r="F72" i="7" s="1"/>
  <c r="AA97" i="2"/>
  <c r="AC96" i="2"/>
  <c r="AB96" i="2"/>
  <c r="F71" i="7" s="1"/>
  <c r="AA96" i="2"/>
  <c r="AC95" i="2"/>
  <c r="AB95" i="2"/>
  <c r="F70" i="7" s="1"/>
  <c r="AA95" i="2"/>
  <c r="Z95" i="2"/>
  <c r="V95" i="2"/>
  <c r="R95" i="2"/>
  <c r="N95" i="2"/>
  <c r="J95" i="2"/>
  <c r="F95" i="2"/>
  <c r="AC94" i="2"/>
  <c r="AB94" i="2"/>
  <c r="F69" i="7" s="1"/>
  <c r="AA94" i="2"/>
  <c r="AC93" i="2"/>
  <c r="AB93" i="2"/>
  <c r="F68" i="7" s="1"/>
  <c r="AA93" i="2"/>
  <c r="AC92" i="2"/>
  <c r="AB92" i="2"/>
  <c r="F67" i="7" s="1"/>
  <c r="AA92" i="2"/>
  <c r="AC91" i="2"/>
  <c r="AB91" i="2"/>
  <c r="AA91" i="2"/>
  <c r="AA87" i="2"/>
  <c r="AC86" i="2"/>
  <c r="AB86" i="2"/>
  <c r="AA86" i="2"/>
  <c r="Z86" i="2"/>
  <c r="V86" i="2"/>
  <c r="R86" i="2"/>
  <c r="N86" i="2"/>
  <c r="J86" i="2"/>
  <c r="F86" i="2"/>
  <c r="AC85" i="2"/>
  <c r="AB85" i="2"/>
  <c r="F64" i="7" s="1"/>
  <c r="AA85" i="2"/>
  <c r="F85" i="2"/>
  <c r="AC84" i="2"/>
  <c r="AB84" i="2"/>
  <c r="F63" i="7" s="1"/>
  <c r="AA84" i="2"/>
  <c r="AC83" i="2"/>
  <c r="AB83" i="2"/>
  <c r="F62" i="7" s="1"/>
  <c r="AA83" i="2"/>
  <c r="Z83" i="2"/>
  <c r="V83" i="2"/>
  <c r="R83" i="2"/>
  <c r="N83" i="2"/>
  <c r="J83" i="2"/>
  <c r="F83" i="2"/>
  <c r="AC82" i="2"/>
  <c r="AB82" i="2"/>
  <c r="F61" i="7" s="1"/>
  <c r="AA82" i="2"/>
  <c r="AC81" i="2"/>
  <c r="AB81" i="2"/>
  <c r="AA81" i="2"/>
  <c r="AC80" i="2"/>
  <c r="AB80" i="2"/>
  <c r="AA80" i="2"/>
  <c r="AC79" i="2"/>
  <c r="AB79" i="2"/>
  <c r="AA79" i="2"/>
  <c r="AA75" i="2"/>
  <c r="AC74" i="2"/>
  <c r="AB74" i="2"/>
  <c r="F60" i="7" s="1"/>
  <c r="AA74" i="2"/>
  <c r="Z74" i="2"/>
  <c r="V74" i="2"/>
  <c r="R74" i="2"/>
  <c r="N74" i="2"/>
  <c r="J74" i="2"/>
  <c r="F74" i="2"/>
  <c r="F73" i="2" s="1"/>
  <c r="J73" i="2" s="1"/>
  <c r="AC73" i="2"/>
  <c r="AB73" i="2"/>
  <c r="AA73" i="2"/>
  <c r="AC72" i="2"/>
  <c r="AB72" i="2"/>
  <c r="F58" i="7" s="1"/>
  <c r="AA72" i="2"/>
  <c r="AC71" i="2"/>
  <c r="AB71" i="2"/>
  <c r="AA71" i="2"/>
  <c r="Z71" i="2"/>
  <c r="V71" i="2"/>
  <c r="R71" i="2"/>
  <c r="N71" i="2"/>
  <c r="J71" i="2"/>
  <c r="F71" i="2"/>
  <c r="AC70" i="2"/>
  <c r="AB70" i="2"/>
  <c r="F56" i="7" s="1"/>
  <c r="AA70" i="2"/>
  <c r="AC69" i="2"/>
  <c r="AB69" i="2"/>
  <c r="AA69" i="2"/>
  <c r="AC68" i="2"/>
  <c r="AB68" i="2"/>
  <c r="F54" i="7" s="1"/>
  <c r="AA68" i="2"/>
  <c r="AC67" i="2"/>
  <c r="AB67" i="2"/>
  <c r="F53" i="7" s="1"/>
  <c r="AA67" i="2"/>
  <c r="AA63" i="2"/>
  <c r="AC62" i="2"/>
  <c r="AB62" i="2"/>
  <c r="AA62" i="2"/>
  <c r="Z62" i="2"/>
  <c r="V62" i="2"/>
  <c r="R62" i="2"/>
  <c r="N62" i="2"/>
  <c r="J62" i="2"/>
  <c r="F62" i="2"/>
  <c r="F61" i="2" s="1"/>
  <c r="AC61" i="2"/>
  <c r="AB61" i="2"/>
  <c r="AA61" i="2"/>
  <c r="AC60" i="2"/>
  <c r="AB60" i="2"/>
  <c r="AA60" i="2"/>
  <c r="AC59" i="2"/>
  <c r="AB59" i="2"/>
  <c r="F37" i="7" s="1"/>
  <c r="AA59" i="2"/>
  <c r="Z59" i="2"/>
  <c r="V59" i="2"/>
  <c r="R59" i="2"/>
  <c r="N59" i="2"/>
  <c r="J59" i="2"/>
  <c r="F59" i="2"/>
  <c r="AC58" i="2"/>
  <c r="AB58" i="2"/>
  <c r="AA58" i="2"/>
  <c r="AC57" i="2"/>
  <c r="AB57" i="2"/>
  <c r="F34" i="7" s="1"/>
  <c r="AA57" i="2"/>
  <c r="AC56" i="2"/>
  <c r="AB56" i="2"/>
  <c r="F28" i="7" s="1"/>
  <c r="AA56" i="2"/>
  <c r="AC55" i="2"/>
  <c r="AB55" i="2"/>
  <c r="F33" i="7" s="1"/>
  <c r="AA55" i="2"/>
  <c r="AA51" i="2"/>
  <c r="AC50" i="2"/>
  <c r="AB50" i="2"/>
  <c r="F48" i="7" s="1"/>
  <c r="AA50" i="2"/>
  <c r="Z50" i="2"/>
  <c r="V50" i="2"/>
  <c r="R50" i="2"/>
  <c r="N50" i="2"/>
  <c r="F50" i="2"/>
  <c r="F49" i="2" s="1"/>
  <c r="AC49" i="2"/>
  <c r="AB49" i="2"/>
  <c r="F14" i="7" s="1"/>
  <c r="AA49" i="2"/>
  <c r="AC48" i="2"/>
  <c r="AB48" i="2"/>
  <c r="F42" i="7" s="1"/>
  <c r="AA48" i="2"/>
  <c r="AC47" i="2"/>
  <c r="AB47" i="2"/>
  <c r="F47" i="7" s="1"/>
  <c r="AA47" i="2"/>
  <c r="Z47" i="2"/>
  <c r="V47" i="2"/>
  <c r="R47" i="2"/>
  <c r="N47" i="2"/>
  <c r="J47" i="2"/>
  <c r="F47" i="2"/>
  <c r="AC46" i="2"/>
  <c r="AB46" i="2"/>
  <c r="F41" i="7" s="1"/>
  <c r="AA46" i="2"/>
  <c r="AC45" i="2"/>
  <c r="AB45" i="2"/>
  <c r="F43" i="7" s="1"/>
  <c r="AA45" i="2"/>
  <c r="AC44" i="2"/>
  <c r="AB44" i="2"/>
  <c r="F13" i="7" s="1"/>
  <c r="AA44" i="2"/>
  <c r="AC43" i="2"/>
  <c r="AB43" i="2"/>
  <c r="F25" i="7" s="1"/>
  <c r="AA43" i="2"/>
  <c r="AA39" i="2"/>
  <c r="AC38" i="2"/>
  <c r="AB38" i="2"/>
  <c r="F51" i="7" s="1"/>
  <c r="AA38" i="2"/>
  <c r="Z38" i="2"/>
  <c r="V38" i="2"/>
  <c r="R38" i="2"/>
  <c r="N38" i="2"/>
  <c r="J38" i="2"/>
  <c r="F38" i="2"/>
  <c r="F37" i="2" s="1"/>
  <c r="AC37" i="2"/>
  <c r="AB37" i="2"/>
  <c r="AA37" i="2"/>
  <c r="AC36" i="2"/>
  <c r="AB36" i="2"/>
  <c r="F16" i="7" s="1"/>
  <c r="AA36" i="2"/>
  <c r="AC35" i="2"/>
  <c r="AB35" i="2"/>
  <c r="F44" i="7" s="1"/>
  <c r="AA35" i="2"/>
  <c r="Z35" i="2"/>
  <c r="V35" i="2"/>
  <c r="R35" i="2"/>
  <c r="N35" i="2"/>
  <c r="J35" i="2"/>
  <c r="F35" i="2"/>
  <c r="AC34" i="2"/>
  <c r="AB34" i="2"/>
  <c r="F19" i="7" s="1"/>
  <c r="AA34" i="2"/>
  <c r="AC33" i="2"/>
  <c r="AB33" i="2"/>
  <c r="F12" i="7" s="1"/>
  <c r="AA33" i="2"/>
  <c r="AC32" i="2"/>
  <c r="AB32" i="2"/>
  <c r="F17" i="7" s="1"/>
  <c r="AA32" i="2"/>
  <c r="AC31" i="2"/>
  <c r="AB31" i="2"/>
  <c r="F45" i="7" s="1"/>
  <c r="AA31" i="2"/>
  <c r="AA27" i="2"/>
  <c r="AC26" i="2"/>
  <c r="AB26" i="2"/>
  <c r="AA26" i="2"/>
  <c r="Z26" i="2"/>
  <c r="V26" i="2"/>
  <c r="R26" i="2"/>
  <c r="N26" i="2"/>
  <c r="J26" i="2"/>
  <c r="F26" i="2"/>
  <c r="F25" i="2" s="1"/>
  <c r="AC25" i="2"/>
  <c r="AB25" i="2"/>
  <c r="F23" i="7" s="1"/>
  <c r="AA25" i="2"/>
  <c r="AC24" i="2"/>
  <c r="AB24" i="2"/>
  <c r="F20" i="7" s="1"/>
  <c r="AA24" i="2"/>
  <c r="AC23" i="2"/>
  <c r="AB23" i="2"/>
  <c r="F50" i="7" s="1"/>
  <c r="AA23" i="2"/>
  <c r="Z23" i="2"/>
  <c r="V23" i="2"/>
  <c r="R23" i="2"/>
  <c r="N23" i="2"/>
  <c r="J23" i="2"/>
  <c r="F23" i="2"/>
  <c r="AC22" i="2"/>
  <c r="AB22" i="2"/>
  <c r="F26" i="7" s="1"/>
  <c r="AA22" i="2"/>
  <c r="AC21" i="2"/>
  <c r="AB21" i="2"/>
  <c r="F11" i="7" s="1"/>
  <c r="AA21" i="2"/>
  <c r="AC20" i="2"/>
  <c r="AB20" i="2"/>
  <c r="F29" i="7" s="1"/>
  <c r="AA20" i="2"/>
  <c r="AC19" i="2"/>
  <c r="AB19" i="2"/>
  <c r="F49" i="7" s="1"/>
  <c r="AA19" i="2"/>
  <c r="AA15" i="2"/>
  <c r="AC14" i="2"/>
  <c r="AB14" i="2"/>
  <c r="AA14" i="2"/>
  <c r="Z14" i="2"/>
  <c r="V14" i="2"/>
  <c r="R14" i="2"/>
  <c r="N14" i="2"/>
  <c r="J14" i="2"/>
  <c r="F14" i="2"/>
  <c r="F13" i="2" s="1"/>
  <c r="AC13" i="2"/>
  <c r="AB13" i="2"/>
  <c r="AA13" i="2"/>
  <c r="AC12" i="2"/>
  <c r="AB12" i="2"/>
  <c r="AA12" i="2"/>
  <c r="AC11" i="2"/>
  <c r="AB11" i="2"/>
  <c r="F22" i="7" s="1"/>
  <c r="AA11" i="2"/>
  <c r="Z11" i="2"/>
  <c r="V11" i="2"/>
  <c r="R11" i="2"/>
  <c r="N11" i="2"/>
  <c r="J11" i="2"/>
  <c r="F11" i="2"/>
  <c r="AC10" i="2"/>
  <c r="AB10" i="2"/>
  <c r="F38" i="7" s="1"/>
  <c r="AA10" i="2"/>
  <c r="AC9" i="2"/>
  <c r="AB9" i="2"/>
  <c r="F30" i="7" s="1"/>
  <c r="AA9" i="2"/>
  <c r="AC8" i="2"/>
  <c r="AB8" i="2"/>
  <c r="F15" i="7" s="1"/>
  <c r="AA8" i="2"/>
  <c r="AC7" i="2"/>
  <c r="AB7" i="2"/>
  <c r="F21" i="7" s="1"/>
  <c r="AA7" i="2"/>
  <c r="AA195" i="1"/>
  <c r="AC194" i="1"/>
  <c r="AB194" i="1"/>
  <c r="AA194" i="1"/>
  <c r="Z194" i="1"/>
  <c r="V194" i="1"/>
  <c r="R194" i="1"/>
  <c r="N194" i="1"/>
  <c r="J194" i="1"/>
  <c r="F194" i="1"/>
  <c r="F193" i="1" s="1"/>
  <c r="AC193" i="1"/>
  <c r="AB193" i="1"/>
  <c r="F133" i="6" s="1"/>
  <c r="AA193" i="1"/>
  <c r="AC192" i="1"/>
  <c r="AB192" i="1"/>
  <c r="F132" i="6" s="1"/>
  <c r="AA192" i="1"/>
  <c r="AC191" i="1"/>
  <c r="AB191" i="1"/>
  <c r="F69" i="6" s="1"/>
  <c r="AA191" i="1"/>
  <c r="E24" i="7" s="1"/>
  <c r="Z191" i="1"/>
  <c r="V191" i="1"/>
  <c r="R191" i="1"/>
  <c r="N191" i="1"/>
  <c r="J191" i="1"/>
  <c r="F191" i="1"/>
  <c r="AC190" i="1"/>
  <c r="AB190" i="1"/>
  <c r="F62" i="6" s="1"/>
  <c r="AA190" i="1"/>
  <c r="AC189" i="1"/>
  <c r="AB189" i="1"/>
  <c r="F42" i="6" s="1"/>
  <c r="AA189" i="1"/>
  <c r="AC188" i="1"/>
  <c r="AB188" i="1"/>
  <c r="F46" i="6" s="1"/>
  <c r="AA188" i="1"/>
  <c r="AC187" i="1"/>
  <c r="AB187" i="1"/>
  <c r="F16" i="6" s="1"/>
  <c r="AA187" i="1"/>
  <c r="AA183" i="1"/>
  <c r="AC182" i="1"/>
  <c r="AB182" i="1"/>
  <c r="F131" i="6" s="1"/>
  <c r="AA182" i="1"/>
  <c r="Z182" i="1"/>
  <c r="V182" i="1"/>
  <c r="R182" i="1"/>
  <c r="N182" i="1"/>
  <c r="J182" i="1"/>
  <c r="F182" i="1"/>
  <c r="F181" i="1" s="1"/>
  <c r="AC181" i="1"/>
  <c r="AB181" i="1"/>
  <c r="F130" i="6" s="1"/>
  <c r="AA181" i="1"/>
  <c r="AC180" i="1"/>
  <c r="AB180" i="1"/>
  <c r="F86" i="6" s="1"/>
  <c r="AA180" i="1"/>
  <c r="AC179" i="1"/>
  <c r="AB179" i="1"/>
  <c r="F97" i="6" s="1"/>
  <c r="AA179" i="1"/>
  <c r="Z179" i="1"/>
  <c r="V179" i="1"/>
  <c r="R179" i="1"/>
  <c r="N179" i="1"/>
  <c r="J179" i="1"/>
  <c r="F179" i="1"/>
  <c r="AC178" i="1"/>
  <c r="H10" i="7" s="1"/>
  <c r="AB178" i="1"/>
  <c r="AA178" i="1"/>
  <c r="E10" i="7" s="1"/>
  <c r="AC177" i="1"/>
  <c r="AB177" i="1"/>
  <c r="F48" i="6" s="1"/>
  <c r="AA177" i="1"/>
  <c r="AC176" i="1"/>
  <c r="AB176" i="1"/>
  <c r="F21" i="6" s="1"/>
  <c r="AA176" i="1"/>
  <c r="AC175" i="1"/>
  <c r="AB175" i="1"/>
  <c r="F25" i="6" s="1"/>
  <c r="AA175" i="1"/>
  <c r="AA171" i="1"/>
  <c r="AC170" i="1"/>
  <c r="AB170" i="1"/>
  <c r="F129" i="6" s="1"/>
  <c r="AA170" i="1"/>
  <c r="Z170" i="1"/>
  <c r="V170" i="1"/>
  <c r="R170" i="1"/>
  <c r="N170" i="1"/>
  <c r="J170" i="1"/>
  <c r="F170" i="1"/>
  <c r="F169" i="1" s="1"/>
  <c r="J169" i="1" s="1"/>
  <c r="AC169" i="1"/>
  <c r="AB169" i="1"/>
  <c r="F128" i="6" s="1"/>
  <c r="AA169" i="1"/>
  <c r="AC168" i="1"/>
  <c r="AB168" i="1"/>
  <c r="F66" i="6" s="1"/>
  <c r="AA168" i="1"/>
  <c r="AC167" i="1"/>
  <c r="H32" i="7" s="1"/>
  <c r="AB167" i="1"/>
  <c r="AA167" i="1"/>
  <c r="E32" i="7" s="1"/>
  <c r="Z167" i="1"/>
  <c r="V167" i="1"/>
  <c r="R167" i="1"/>
  <c r="N167" i="1"/>
  <c r="J167" i="1"/>
  <c r="F167" i="1"/>
  <c r="AC166" i="1"/>
  <c r="H52" i="7" s="1"/>
  <c r="AB166" i="1"/>
  <c r="AA166" i="1"/>
  <c r="E52" i="7" s="1"/>
  <c r="AC165" i="1"/>
  <c r="AB165" i="1"/>
  <c r="F63" i="6" s="1"/>
  <c r="AA165" i="1"/>
  <c r="AC164" i="1"/>
  <c r="AB164" i="1"/>
  <c r="F58" i="6" s="1"/>
  <c r="AA164" i="1"/>
  <c r="AC163" i="1"/>
  <c r="AB163" i="1"/>
  <c r="F57" i="6" s="1"/>
  <c r="AA163" i="1"/>
  <c r="AA159" i="1"/>
  <c r="AC158" i="1"/>
  <c r="AB158" i="1"/>
  <c r="F126" i="6" s="1"/>
  <c r="AA158" i="1"/>
  <c r="Z158" i="1"/>
  <c r="V158" i="1"/>
  <c r="R158" i="1"/>
  <c r="N158" i="1"/>
  <c r="J158" i="1"/>
  <c r="F158" i="1"/>
  <c r="F157" i="1" s="1"/>
  <c r="AC157" i="1"/>
  <c r="AB157" i="1"/>
  <c r="F125" i="6" s="1"/>
  <c r="AA157" i="1"/>
  <c r="AC156" i="1"/>
  <c r="AB156" i="1"/>
  <c r="F91" i="6" s="1"/>
  <c r="AA156" i="1"/>
  <c r="AC155" i="1"/>
  <c r="AB155" i="1"/>
  <c r="F85" i="6" s="1"/>
  <c r="AA155" i="1"/>
  <c r="Z155" i="1"/>
  <c r="V155" i="1"/>
  <c r="R155" i="1"/>
  <c r="N155" i="1"/>
  <c r="J155" i="1"/>
  <c r="F155" i="1"/>
  <c r="AC154" i="1"/>
  <c r="AB154" i="1"/>
  <c r="AA154" i="1"/>
  <c r="AC153" i="1"/>
  <c r="AB153" i="1"/>
  <c r="F38" i="6" s="1"/>
  <c r="AA153" i="1"/>
  <c r="AC152" i="1"/>
  <c r="AB152" i="1"/>
  <c r="F32" i="6" s="1"/>
  <c r="AA152" i="1"/>
  <c r="AC151" i="1"/>
  <c r="AB151" i="1"/>
  <c r="F8" i="6" s="1"/>
  <c r="AA151" i="1"/>
  <c r="AA147" i="1"/>
  <c r="AC146" i="1"/>
  <c r="AB146" i="1"/>
  <c r="F124" i="6" s="1"/>
  <c r="AA146" i="1"/>
  <c r="Z146" i="1"/>
  <c r="V146" i="1"/>
  <c r="R146" i="1"/>
  <c r="N146" i="1"/>
  <c r="J146" i="1"/>
  <c r="F146" i="1"/>
  <c r="F145" i="1" s="1"/>
  <c r="AC145" i="1"/>
  <c r="AB145" i="1"/>
  <c r="F89" i="6" s="1"/>
  <c r="AA145" i="1"/>
  <c r="AC144" i="1"/>
  <c r="AB144" i="1"/>
  <c r="F79" i="6" s="1"/>
  <c r="AA144" i="1"/>
  <c r="AC143" i="1"/>
  <c r="AB143" i="1"/>
  <c r="F90" i="6" s="1"/>
  <c r="AA143" i="1"/>
  <c r="Z143" i="1"/>
  <c r="V143" i="1"/>
  <c r="R143" i="1"/>
  <c r="N143" i="1"/>
  <c r="J143" i="1"/>
  <c r="F143" i="1"/>
  <c r="AC142" i="1"/>
  <c r="AB142" i="1"/>
  <c r="F77" i="6" s="1"/>
  <c r="AA142" i="1"/>
  <c r="AC141" i="1"/>
  <c r="AB141" i="1"/>
  <c r="F75" i="6" s="1"/>
  <c r="AA141" i="1"/>
  <c r="AC140" i="1"/>
  <c r="AB140" i="1"/>
  <c r="F82" i="6" s="1"/>
  <c r="AA140" i="1"/>
  <c r="AC139" i="1"/>
  <c r="AB139" i="1"/>
  <c r="AA139" i="1"/>
  <c r="AC134" i="1"/>
  <c r="AB134" i="1"/>
  <c r="F123" i="6" s="1"/>
  <c r="AA134" i="1"/>
  <c r="Z134" i="1"/>
  <c r="V134" i="1"/>
  <c r="R134" i="1"/>
  <c r="N134" i="1"/>
  <c r="J134" i="1"/>
  <c r="F134" i="1"/>
  <c r="AC133" i="1"/>
  <c r="AB133" i="1"/>
  <c r="AA133" i="1"/>
  <c r="F133" i="1"/>
  <c r="J133" i="1" s="1"/>
  <c r="AC132" i="1"/>
  <c r="AB132" i="1"/>
  <c r="F80" i="6" s="1"/>
  <c r="AA132" i="1"/>
  <c r="AC131" i="1"/>
  <c r="AB131" i="1"/>
  <c r="AA131" i="1"/>
  <c r="Z131" i="1"/>
  <c r="V131" i="1"/>
  <c r="R131" i="1"/>
  <c r="N131" i="1"/>
  <c r="J131" i="1"/>
  <c r="F131" i="1"/>
  <c r="AC130" i="1"/>
  <c r="AB130" i="1"/>
  <c r="F51" i="6" s="1"/>
  <c r="AA130" i="1"/>
  <c r="AC129" i="1"/>
  <c r="AB129" i="1"/>
  <c r="AA129" i="1"/>
  <c r="AC128" i="1"/>
  <c r="AB128" i="1"/>
  <c r="F35" i="6" s="1"/>
  <c r="AA128" i="1"/>
  <c r="AC127" i="1"/>
  <c r="AB127" i="1"/>
  <c r="F41" i="6" s="1"/>
  <c r="AA127" i="1"/>
  <c r="AA123" i="1"/>
  <c r="AC122" i="1"/>
  <c r="AB122" i="1"/>
  <c r="F121" i="6" s="1"/>
  <c r="AA122" i="1"/>
  <c r="Z122" i="1"/>
  <c r="V122" i="1"/>
  <c r="R122" i="1"/>
  <c r="N122" i="1"/>
  <c r="J122" i="1"/>
  <c r="F122" i="1"/>
  <c r="F121" i="1" s="1"/>
  <c r="AC121" i="1"/>
  <c r="AB121" i="1"/>
  <c r="F120" i="6" s="1"/>
  <c r="AA121" i="1"/>
  <c r="AC120" i="1"/>
  <c r="AB120" i="1"/>
  <c r="AA120" i="1"/>
  <c r="AC119" i="1"/>
  <c r="AB119" i="1"/>
  <c r="F24" i="6" s="1"/>
  <c r="AA119" i="1"/>
  <c r="Z119" i="1"/>
  <c r="V119" i="1"/>
  <c r="R119" i="1"/>
  <c r="N119" i="1"/>
  <c r="J119" i="1"/>
  <c r="F119" i="1"/>
  <c r="AC118" i="1"/>
  <c r="AB118" i="1"/>
  <c r="AA118" i="1"/>
  <c r="AC117" i="1"/>
  <c r="AB117" i="1"/>
  <c r="F26" i="6" s="1"/>
  <c r="AA117" i="1"/>
  <c r="AC116" i="1"/>
  <c r="AB116" i="1"/>
  <c r="F10" i="6" s="1"/>
  <c r="AA116" i="1"/>
  <c r="AC115" i="1"/>
  <c r="AB115" i="1"/>
  <c r="F13" i="6" s="1"/>
  <c r="AA115" i="1"/>
  <c r="AA111" i="1"/>
  <c r="AC110" i="1"/>
  <c r="AB110" i="1"/>
  <c r="F45" i="6" s="1"/>
  <c r="AA110" i="1"/>
  <c r="Z110" i="1"/>
  <c r="V110" i="1"/>
  <c r="R110" i="1"/>
  <c r="N110" i="1"/>
  <c r="J110" i="1"/>
  <c r="F110" i="1"/>
  <c r="F109" i="1" s="1"/>
  <c r="AC109" i="1"/>
  <c r="AB109" i="1"/>
  <c r="F54" i="6" s="1"/>
  <c r="AA109" i="1"/>
  <c r="E54" i="6" s="1"/>
  <c r="AC108" i="1"/>
  <c r="AB108" i="1"/>
  <c r="F119" i="6" s="1"/>
  <c r="AA108" i="1"/>
  <c r="AC107" i="1"/>
  <c r="AB107" i="1"/>
  <c r="F118" i="6" s="1"/>
  <c r="AA107" i="1"/>
  <c r="E118" i="6" s="1"/>
  <c r="Z107" i="1"/>
  <c r="V107" i="1"/>
  <c r="R107" i="1"/>
  <c r="N107" i="1"/>
  <c r="J107" i="1"/>
  <c r="F107" i="1"/>
  <c r="AC106" i="1"/>
  <c r="AB106" i="1"/>
  <c r="F40" i="6" s="1"/>
  <c r="AA106" i="1"/>
  <c r="AC105" i="1"/>
  <c r="AB105" i="1"/>
  <c r="F74" i="6" s="1"/>
  <c r="AA105" i="1"/>
  <c r="E74" i="6" s="1"/>
  <c r="AC104" i="1"/>
  <c r="AB104" i="1"/>
  <c r="F100" i="6" s="1"/>
  <c r="AA104" i="1"/>
  <c r="E100" i="6" s="1"/>
  <c r="AC103" i="1"/>
  <c r="AB103" i="1"/>
  <c r="AA103" i="1"/>
  <c r="E29" i="6" s="1"/>
  <c r="AA99" i="1"/>
  <c r="AC98" i="1"/>
  <c r="AB98" i="1"/>
  <c r="AA98" i="1"/>
  <c r="E117" i="6" s="1"/>
  <c r="Z98" i="1"/>
  <c r="V98" i="1"/>
  <c r="R98" i="1"/>
  <c r="N98" i="1"/>
  <c r="J98" i="1"/>
  <c r="F98" i="1"/>
  <c r="F97" i="1" s="1"/>
  <c r="AC97" i="1"/>
  <c r="AB97" i="1"/>
  <c r="F116" i="6" s="1"/>
  <c r="AA97" i="1"/>
  <c r="E116" i="6" s="1"/>
  <c r="AC96" i="1"/>
  <c r="AB96" i="1"/>
  <c r="F9" i="6" s="1"/>
  <c r="AA96" i="1"/>
  <c r="E9" i="6" s="1"/>
  <c r="AC95" i="1"/>
  <c r="AB95" i="1"/>
  <c r="F60" i="6" s="1"/>
  <c r="AA95" i="1"/>
  <c r="E60" i="6" s="1"/>
  <c r="Z95" i="1"/>
  <c r="V95" i="1"/>
  <c r="R95" i="1"/>
  <c r="N95" i="1"/>
  <c r="J95" i="1"/>
  <c r="F95" i="1"/>
  <c r="AC94" i="1"/>
  <c r="AB94" i="1"/>
  <c r="F115" i="6" s="1"/>
  <c r="AA94" i="1"/>
  <c r="E115" i="6" s="1"/>
  <c r="AC93" i="1"/>
  <c r="AB93" i="1"/>
  <c r="F36" i="6" s="1"/>
  <c r="AA93" i="1"/>
  <c r="E36" i="6" s="1"/>
  <c r="AC92" i="1"/>
  <c r="AB92" i="1"/>
  <c r="AA92" i="1"/>
  <c r="E15" i="6" s="1"/>
  <c r="AC91" i="1"/>
  <c r="AB91" i="1"/>
  <c r="F30" i="6" s="1"/>
  <c r="AA91" i="1"/>
  <c r="AA87" i="1"/>
  <c r="AC86" i="1"/>
  <c r="AB86" i="1"/>
  <c r="F33" i="6" s="1"/>
  <c r="AA86" i="1"/>
  <c r="Z86" i="1"/>
  <c r="V86" i="1"/>
  <c r="R86" i="1"/>
  <c r="N86" i="1"/>
  <c r="J86" i="1"/>
  <c r="F86" i="1"/>
  <c r="F85" i="1" s="1"/>
  <c r="AC85" i="1"/>
  <c r="AB85" i="1"/>
  <c r="AA85" i="1"/>
  <c r="E78" i="6" s="1"/>
  <c r="AC84" i="1"/>
  <c r="AB84" i="1"/>
  <c r="F96" i="6" s="1"/>
  <c r="AA84" i="1"/>
  <c r="E96" i="6" s="1"/>
  <c r="AC83" i="1"/>
  <c r="AB83" i="1"/>
  <c r="AA83" i="1"/>
  <c r="E81" i="6" s="1"/>
  <c r="Z83" i="1"/>
  <c r="V83" i="1"/>
  <c r="R83" i="1"/>
  <c r="N83" i="1"/>
  <c r="J83" i="1"/>
  <c r="F83" i="1"/>
  <c r="AC82" i="1"/>
  <c r="H39" i="7" s="1"/>
  <c r="AB82" i="1"/>
  <c r="AA82" i="1"/>
  <c r="AC81" i="1"/>
  <c r="AB81" i="1"/>
  <c r="F46" i="7" s="1"/>
  <c r="AA81" i="1"/>
  <c r="AC80" i="1"/>
  <c r="AB80" i="1"/>
  <c r="AA80" i="1"/>
  <c r="E40" i="7" s="1"/>
  <c r="AC79" i="1"/>
  <c r="AB79" i="1"/>
  <c r="AA79" i="1"/>
  <c r="AA75" i="1"/>
  <c r="AC74" i="1"/>
  <c r="AB74" i="1"/>
  <c r="F114" i="6" s="1"/>
  <c r="AA74" i="1"/>
  <c r="E114" i="6" s="1"/>
  <c r="Z74" i="1"/>
  <c r="V74" i="1"/>
  <c r="R74" i="1"/>
  <c r="N74" i="1"/>
  <c r="J74" i="1"/>
  <c r="F74" i="1"/>
  <c r="F73" i="1" s="1"/>
  <c r="AC73" i="1"/>
  <c r="AB73" i="1"/>
  <c r="F113" i="6" s="1"/>
  <c r="AA73" i="1"/>
  <c r="AC72" i="1"/>
  <c r="AB72" i="1"/>
  <c r="AA72" i="1"/>
  <c r="E112" i="6" s="1"/>
  <c r="AC71" i="1"/>
  <c r="AB71" i="1"/>
  <c r="F59" i="6" s="1"/>
  <c r="AA71" i="1"/>
  <c r="Z71" i="1"/>
  <c r="V71" i="1"/>
  <c r="R71" i="1"/>
  <c r="N71" i="1"/>
  <c r="J71" i="1"/>
  <c r="F71" i="1"/>
  <c r="AC70" i="1"/>
  <c r="AB70" i="1"/>
  <c r="AA70" i="1"/>
  <c r="E64" i="6" s="1"/>
  <c r="AC69" i="1"/>
  <c r="AB69" i="1"/>
  <c r="F49" i="6" s="1"/>
  <c r="AA69" i="1"/>
  <c r="AC68" i="1"/>
  <c r="AB68" i="1"/>
  <c r="AA68" i="1"/>
  <c r="AC67" i="1"/>
  <c r="H36" i="7" s="1"/>
  <c r="AB67" i="1"/>
  <c r="AA67" i="1"/>
  <c r="AA63" i="1"/>
  <c r="AC62" i="1"/>
  <c r="AB62" i="1"/>
  <c r="AA62" i="1"/>
  <c r="E111" i="6" s="1"/>
  <c r="Z62" i="1"/>
  <c r="V62" i="1"/>
  <c r="R62" i="1"/>
  <c r="N62" i="1"/>
  <c r="J62" i="1"/>
  <c r="J61" i="1" s="1"/>
  <c r="F62" i="1"/>
  <c r="F61" i="1" s="1"/>
  <c r="AC61" i="1"/>
  <c r="I110" i="6" s="1"/>
  <c r="AB61" i="1"/>
  <c r="F110" i="6" s="1"/>
  <c r="AA61" i="1"/>
  <c r="E110" i="6" s="1"/>
  <c r="G110" i="6" s="1"/>
  <c r="AC60" i="1"/>
  <c r="AB60" i="1"/>
  <c r="AA60" i="1"/>
  <c r="AC59" i="1"/>
  <c r="AB59" i="1"/>
  <c r="F39" i="6" s="1"/>
  <c r="AA59" i="1"/>
  <c r="E39" i="6" s="1"/>
  <c r="Z59" i="1"/>
  <c r="V59" i="1"/>
  <c r="R59" i="1"/>
  <c r="N59" i="1"/>
  <c r="J59" i="1"/>
  <c r="F59" i="1"/>
  <c r="AC58" i="1"/>
  <c r="AB58" i="1"/>
  <c r="AA58" i="1"/>
  <c r="AC57" i="1"/>
  <c r="AB57" i="1"/>
  <c r="F17" i="6" s="1"/>
  <c r="AA57" i="1"/>
  <c r="E17" i="6" s="1"/>
  <c r="AC56" i="1"/>
  <c r="AB56" i="1"/>
  <c r="AA56" i="1"/>
  <c r="E22" i="6" s="1"/>
  <c r="AC55" i="1"/>
  <c r="AB55" i="1"/>
  <c r="AA55" i="1"/>
  <c r="E19" i="6" s="1"/>
  <c r="AA51" i="1"/>
  <c r="AC50" i="1"/>
  <c r="AB50" i="1"/>
  <c r="AA50" i="1"/>
  <c r="E109" i="6" s="1"/>
  <c r="Z50" i="1"/>
  <c r="V50" i="1"/>
  <c r="R50" i="1"/>
  <c r="N50" i="1"/>
  <c r="J50" i="1"/>
  <c r="F50" i="1"/>
  <c r="F49" i="1" s="1"/>
  <c r="AC49" i="1"/>
  <c r="AB49" i="1"/>
  <c r="F108" i="6" s="1"/>
  <c r="AA49" i="1"/>
  <c r="E108" i="6" s="1"/>
  <c r="AC48" i="1"/>
  <c r="AB48" i="1"/>
  <c r="AA48" i="1"/>
  <c r="E107" i="6" s="1"/>
  <c r="AC47" i="1"/>
  <c r="AB47" i="1"/>
  <c r="F43" i="6" s="1"/>
  <c r="AA47" i="1"/>
  <c r="E43" i="6" s="1"/>
  <c r="Z47" i="1"/>
  <c r="V47" i="1"/>
  <c r="R47" i="1"/>
  <c r="N47" i="1"/>
  <c r="J47" i="1"/>
  <c r="F47" i="1"/>
  <c r="AC46" i="1"/>
  <c r="AB46" i="1"/>
  <c r="F53" i="6" s="1"/>
  <c r="AA46" i="1"/>
  <c r="E53" i="6" s="1"/>
  <c r="AC45" i="1"/>
  <c r="AB45" i="1"/>
  <c r="F61" i="6" s="1"/>
  <c r="AA45" i="1"/>
  <c r="E61" i="6" s="1"/>
  <c r="AC44" i="1"/>
  <c r="AB44" i="1"/>
  <c r="AA44" i="1"/>
  <c r="E55" i="6" s="1"/>
  <c r="AC43" i="1"/>
  <c r="AB43" i="1"/>
  <c r="F65" i="6" s="1"/>
  <c r="AA43" i="1"/>
  <c r="AA39" i="1"/>
  <c r="AC38" i="1"/>
  <c r="I106" i="6" s="1"/>
  <c r="AB38" i="1"/>
  <c r="F106" i="6" s="1"/>
  <c r="AA38" i="1"/>
  <c r="Z38" i="1"/>
  <c r="V38" i="1"/>
  <c r="R38" i="1"/>
  <c r="N38" i="1"/>
  <c r="J38" i="1"/>
  <c r="F38" i="1"/>
  <c r="F37" i="1" s="1"/>
  <c r="AC37" i="1"/>
  <c r="I105" i="6" s="1"/>
  <c r="AB37" i="1"/>
  <c r="AA37" i="1"/>
  <c r="E105" i="6" s="1"/>
  <c r="AC36" i="1"/>
  <c r="AB36" i="1"/>
  <c r="F37" i="6" s="1"/>
  <c r="AA36" i="1"/>
  <c r="E37" i="6" s="1"/>
  <c r="AC35" i="1"/>
  <c r="AB35" i="1"/>
  <c r="AA35" i="1"/>
  <c r="E31" i="6" s="1"/>
  <c r="Z35" i="1"/>
  <c r="V35" i="1"/>
  <c r="R35" i="1"/>
  <c r="N35" i="1"/>
  <c r="J35" i="1"/>
  <c r="F35" i="1"/>
  <c r="AC34" i="1"/>
  <c r="AB34" i="1"/>
  <c r="F28" i="6" s="1"/>
  <c r="AA34" i="1"/>
  <c r="E28" i="6" s="1"/>
  <c r="AC33" i="1"/>
  <c r="AB33" i="1"/>
  <c r="AA33" i="1"/>
  <c r="E23" i="6" s="1"/>
  <c r="AC32" i="1"/>
  <c r="AB32" i="1"/>
  <c r="F88" i="6" s="1"/>
  <c r="AA32" i="1"/>
  <c r="AC31" i="1"/>
  <c r="AB31" i="1"/>
  <c r="F87" i="6" s="1"/>
  <c r="AA31" i="1"/>
  <c r="E87" i="6" s="1"/>
  <c r="AA27" i="1"/>
  <c r="AC26" i="1"/>
  <c r="I104" i="6" s="1"/>
  <c r="AB26" i="1"/>
  <c r="F104" i="6" s="1"/>
  <c r="AA26" i="1"/>
  <c r="E104" i="6" s="1"/>
  <c r="Z26" i="1"/>
  <c r="V26" i="1"/>
  <c r="R26" i="1"/>
  <c r="N26" i="1"/>
  <c r="J26" i="1"/>
  <c r="F26" i="1"/>
  <c r="F25" i="1" s="1"/>
  <c r="AC25" i="1"/>
  <c r="I103" i="6" s="1"/>
  <c r="AB25" i="1"/>
  <c r="F103" i="6" s="1"/>
  <c r="AA25" i="1"/>
  <c r="AC24" i="1"/>
  <c r="AB24" i="1"/>
  <c r="AA24" i="1"/>
  <c r="E27" i="6" s="1"/>
  <c r="AC23" i="1"/>
  <c r="AB23" i="1"/>
  <c r="F44" i="6" s="1"/>
  <c r="AA23" i="1"/>
  <c r="Z23" i="1"/>
  <c r="V23" i="1"/>
  <c r="R23" i="1"/>
  <c r="N23" i="1"/>
  <c r="J23" i="1"/>
  <c r="F23" i="1"/>
  <c r="AC22" i="1"/>
  <c r="AB22" i="1"/>
  <c r="AA22" i="1"/>
  <c r="E47" i="6" s="1"/>
  <c r="AC21" i="1"/>
  <c r="AB21" i="1"/>
  <c r="F56" i="6" s="1"/>
  <c r="AA21" i="1"/>
  <c r="AC20" i="1"/>
  <c r="AB20" i="1"/>
  <c r="F92" i="6" s="1"/>
  <c r="AA20" i="1"/>
  <c r="E92" i="6" s="1"/>
  <c r="AC19" i="1"/>
  <c r="AB19" i="1"/>
  <c r="F93" i="6" s="1"/>
  <c r="AA19" i="1"/>
  <c r="E93" i="6" s="1"/>
  <c r="AA15" i="1"/>
  <c r="AC14" i="1"/>
  <c r="AB14" i="1"/>
  <c r="F102" i="6" s="1"/>
  <c r="AA14" i="1"/>
  <c r="E102" i="6" s="1"/>
  <c r="Z14" i="1"/>
  <c r="V14" i="1"/>
  <c r="R14" i="1"/>
  <c r="N14" i="1"/>
  <c r="J14" i="1"/>
  <c r="F14" i="1"/>
  <c r="F13" i="1" s="1"/>
  <c r="AC13" i="1"/>
  <c r="AB13" i="1"/>
  <c r="F34" i="6" s="1"/>
  <c r="AA13" i="1"/>
  <c r="E34" i="6" s="1"/>
  <c r="AC12" i="1"/>
  <c r="AB12" i="1"/>
  <c r="F7" i="6" s="1"/>
  <c r="AA12" i="1"/>
  <c r="AC11" i="1"/>
  <c r="AB11" i="1"/>
  <c r="F11" i="6" s="1"/>
  <c r="AA11" i="1"/>
  <c r="E11" i="6" s="1"/>
  <c r="Z11" i="1"/>
  <c r="V11" i="1"/>
  <c r="R11" i="1"/>
  <c r="N11" i="1"/>
  <c r="J11" i="1"/>
  <c r="F11" i="1"/>
  <c r="AC10" i="1"/>
  <c r="AB10" i="1"/>
  <c r="F20" i="6" s="1"/>
  <c r="AA10" i="1"/>
  <c r="AC9" i="1"/>
  <c r="AB9" i="1"/>
  <c r="F94" i="6" s="1"/>
  <c r="AA9" i="1"/>
  <c r="E94" i="6" s="1"/>
  <c r="AC8" i="1"/>
  <c r="AB8" i="1"/>
  <c r="F95" i="6" s="1"/>
  <c r="AA8" i="1"/>
  <c r="E95" i="6" s="1"/>
  <c r="AC7" i="1"/>
  <c r="AB7" i="1"/>
  <c r="AA7" i="1"/>
  <c r="E18" i="6" s="1"/>
  <c r="G104" i="6" l="1"/>
  <c r="G114" i="6"/>
  <c r="G118" i="6"/>
  <c r="G9" i="8"/>
  <c r="G94" i="6"/>
  <c r="H24" i="7"/>
  <c r="G24" i="7"/>
  <c r="I24" i="7" s="1"/>
  <c r="F67" i="6"/>
  <c r="F10" i="7"/>
  <c r="G10" i="7" s="1"/>
  <c r="I10" i="7" s="1"/>
  <c r="G115" i="6"/>
  <c r="G54" i="6"/>
  <c r="N133" i="1"/>
  <c r="R133" i="1" s="1"/>
  <c r="V133" i="1" s="1"/>
  <c r="Z133" i="1" s="1"/>
  <c r="G9" i="6"/>
  <c r="G53" i="6"/>
  <c r="J193" i="1"/>
  <c r="N193" i="1" s="1"/>
  <c r="R193" i="1" s="1"/>
  <c r="V193" i="1" s="1"/>
  <c r="Z193" i="1" s="1"/>
  <c r="J181" i="1"/>
  <c r="N181" i="1" s="1"/>
  <c r="R181" i="1" s="1"/>
  <c r="V181" i="1" s="1"/>
  <c r="Z181" i="1" s="1"/>
  <c r="J157" i="1"/>
  <c r="J145" i="1"/>
  <c r="N145" i="1" s="1"/>
  <c r="R145" i="1" s="1"/>
  <c r="V145" i="1" s="1"/>
  <c r="Z145" i="1" s="1"/>
  <c r="J121" i="1"/>
  <c r="J13" i="1"/>
  <c r="N13" i="1" s="1"/>
  <c r="R13" i="1" s="1"/>
  <c r="V13" i="1" s="1"/>
  <c r="Z13" i="1" s="1"/>
  <c r="J37" i="1"/>
  <c r="J109" i="1"/>
  <c r="N109" i="1" s="1"/>
  <c r="R109" i="1" s="1"/>
  <c r="V109" i="1" s="1"/>
  <c r="Z109" i="1" s="1"/>
  <c r="J25" i="2"/>
  <c r="H27" i="7"/>
  <c r="F68" i="6"/>
  <c r="F18" i="7"/>
  <c r="F84" i="6"/>
  <c r="F40" i="7"/>
  <c r="G40" i="7" s="1"/>
  <c r="H40" i="7"/>
  <c r="E98" i="6"/>
  <c r="E46" i="7"/>
  <c r="G34" i="6"/>
  <c r="G92" i="6"/>
  <c r="J49" i="1"/>
  <c r="N49" i="1" s="1"/>
  <c r="R49" i="1" s="1"/>
  <c r="V49" i="1" s="1"/>
  <c r="Z49" i="1" s="1"/>
  <c r="G39" i="6"/>
  <c r="F71" i="6"/>
  <c r="F32" i="7"/>
  <c r="G32" i="7" s="1"/>
  <c r="I32" i="7" s="1"/>
  <c r="G87" i="6"/>
  <c r="E83" i="6"/>
  <c r="E39" i="7"/>
  <c r="G11" i="6"/>
  <c r="H46" i="7"/>
  <c r="F83" i="6"/>
  <c r="F39" i="7"/>
  <c r="N121" i="1"/>
  <c r="R121" i="1" s="1"/>
  <c r="V121" i="1" s="1"/>
  <c r="Z121" i="1" s="1"/>
  <c r="G17" i="6"/>
  <c r="J85" i="1"/>
  <c r="N85" i="1" s="1"/>
  <c r="R85" i="1" s="1"/>
  <c r="V85" i="1" s="1"/>
  <c r="Z85" i="1" s="1"/>
  <c r="N157" i="1"/>
  <c r="R157" i="1" s="1"/>
  <c r="V157" i="1" s="1"/>
  <c r="Z157" i="1" s="1"/>
  <c r="E70" i="6"/>
  <c r="E27" i="7"/>
  <c r="F127" i="6"/>
  <c r="F52" i="7"/>
  <c r="G52" i="7" s="1"/>
  <c r="J25" i="1"/>
  <c r="N25" i="1" s="1"/>
  <c r="R25" i="1" s="1"/>
  <c r="V25" i="1" s="1"/>
  <c r="Z25" i="1" s="1"/>
  <c r="F70" i="6"/>
  <c r="F27" i="7"/>
  <c r="E68" i="6"/>
  <c r="E18" i="7"/>
  <c r="J97" i="1"/>
  <c r="N97" i="1" s="1"/>
  <c r="R97" i="1" s="1"/>
  <c r="V97" i="1" s="1"/>
  <c r="Z97" i="1" s="1"/>
  <c r="G74" i="6"/>
  <c r="H18" i="7"/>
  <c r="J49" i="2"/>
  <c r="N49" i="2" s="1"/>
  <c r="R49" i="2" s="1"/>
  <c r="V49" i="2" s="1"/>
  <c r="Z49" i="2" s="1"/>
  <c r="F72" i="6"/>
  <c r="F36" i="7"/>
  <c r="E72" i="6"/>
  <c r="E36" i="7"/>
  <c r="R133" i="2"/>
  <c r="V133" i="2" s="1"/>
  <c r="Z133" i="2" s="1"/>
  <c r="J13" i="2"/>
  <c r="N13" i="2" s="1"/>
  <c r="R13" i="2" s="1"/>
  <c r="V13" i="2" s="1"/>
  <c r="Z13" i="2" s="1"/>
  <c r="J37" i="2"/>
  <c r="N37" i="2" s="1"/>
  <c r="R37" i="2" s="1"/>
  <c r="V37" i="2" s="1"/>
  <c r="Z37" i="2" s="1"/>
  <c r="J109" i="2"/>
  <c r="N109" i="2" s="1"/>
  <c r="R109" i="2" s="1"/>
  <c r="V109" i="2" s="1"/>
  <c r="J145" i="2"/>
  <c r="N145" i="2" s="1"/>
  <c r="R145" i="2" s="1"/>
  <c r="V145" i="2" s="1"/>
  <c r="Z145" i="2" s="1"/>
  <c r="F99" i="7"/>
  <c r="F100" i="7"/>
  <c r="F122" i="7"/>
  <c r="J85" i="2"/>
  <c r="N85" i="2" s="1"/>
  <c r="R85" i="2" s="1"/>
  <c r="V85" i="2" s="1"/>
  <c r="Z85" i="2" s="1"/>
  <c r="J181" i="2"/>
  <c r="N181" i="2" s="1"/>
  <c r="R181" i="2" s="1"/>
  <c r="V181" i="2" s="1"/>
  <c r="Z181" i="2" s="1"/>
  <c r="F128" i="7"/>
  <c r="Z109" i="2"/>
  <c r="F106" i="7"/>
  <c r="F112" i="7"/>
  <c r="N61" i="1"/>
  <c r="R61" i="1" s="1"/>
  <c r="V61" i="1" s="1"/>
  <c r="Z61" i="1" s="1"/>
  <c r="M13" i="4"/>
  <c r="F81" i="7"/>
  <c r="M23" i="3"/>
  <c r="M20" i="3"/>
  <c r="M24" i="4"/>
  <c r="M18" i="4"/>
  <c r="M16" i="4"/>
  <c r="F87" i="7"/>
  <c r="R121" i="2"/>
  <c r="V121" i="2" s="1"/>
  <c r="Z121" i="2" s="1"/>
  <c r="R193" i="2"/>
  <c r="V193" i="2" s="1"/>
  <c r="Z193" i="2" s="1"/>
  <c r="M14" i="4"/>
  <c r="F94" i="7"/>
  <c r="M10" i="4"/>
  <c r="F110" i="7"/>
  <c r="M11" i="4"/>
  <c r="M23" i="4"/>
  <c r="F104" i="7"/>
  <c r="M12" i="4"/>
  <c r="M22" i="4"/>
  <c r="F85" i="7"/>
  <c r="M17" i="4"/>
  <c r="M14" i="3"/>
  <c r="M15" i="4"/>
  <c r="M25" i="4"/>
  <c r="F101" i="7"/>
  <c r="M21" i="4"/>
  <c r="F124" i="7"/>
  <c r="M18" i="3"/>
  <c r="M20" i="4"/>
  <c r="O32" i="8"/>
  <c r="G7" i="8" s="1"/>
  <c r="F98" i="6"/>
  <c r="F78" i="6"/>
  <c r="G78" i="6" s="1"/>
  <c r="F15" i="6"/>
  <c r="G15" i="6" s="1"/>
  <c r="H60" i="6"/>
  <c r="H13" i="6"/>
  <c r="I56" i="7"/>
  <c r="H56" i="7"/>
  <c r="F59" i="7"/>
  <c r="I62" i="7"/>
  <c r="H62" i="7"/>
  <c r="I67" i="7"/>
  <c r="H67" i="7"/>
  <c r="E71" i="7"/>
  <c r="G71" i="7" s="1"/>
  <c r="F79" i="7"/>
  <c r="F31" i="6"/>
  <c r="G31" i="6" s="1"/>
  <c r="E106" i="6"/>
  <c r="G106" i="6" s="1"/>
  <c r="I108" i="6"/>
  <c r="H108" i="6"/>
  <c r="E73" i="6"/>
  <c r="E29" i="7"/>
  <c r="G29" i="7" s="1"/>
  <c r="H26" i="7"/>
  <c r="H20" i="7"/>
  <c r="E45" i="7"/>
  <c r="G45" i="7" s="1"/>
  <c r="H12" i="7"/>
  <c r="H44" i="7"/>
  <c r="H13" i="7"/>
  <c r="E41" i="7"/>
  <c r="G41" i="7" s="1"/>
  <c r="E42" i="7"/>
  <c r="G42" i="7" s="1"/>
  <c r="H48" i="7"/>
  <c r="H33" i="7"/>
  <c r="E34" i="7"/>
  <c r="G34" i="7" s="1"/>
  <c r="F31" i="7"/>
  <c r="E37" i="7"/>
  <c r="G37" i="7" s="1"/>
  <c r="F35" i="7"/>
  <c r="N73" i="2"/>
  <c r="R73" i="2" s="1"/>
  <c r="V73" i="2" s="1"/>
  <c r="Z73" i="2" s="1"/>
  <c r="J157" i="2"/>
  <c r="N157" i="2" s="1"/>
  <c r="R157" i="2" s="1"/>
  <c r="V157" i="2" s="1"/>
  <c r="Z157" i="2" s="1"/>
  <c r="C12" i="8"/>
  <c r="M13" i="3"/>
  <c r="M22" i="3"/>
  <c r="M19" i="3"/>
  <c r="M16" i="3"/>
  <c r="E113" i="6"/>
  <c r="G113" i="6" s="1"/>
  <c r="H96" i="6"/>
  <c r="E33" i="6"/>
  <c r="G33" i="6" s="1"/>
  <c r="H36" i="6"/>
  <c r="I116" i="6"/>
  <c r="H116" i="6"/>
  <c r="F29" i="6"/>
  <c r="G29" i="6" s="1"/>
  <c r="E40" i="6"/>
  <c r="G40" i="6" s="1"/>
  <c r="E119" i="6"/>
  <c r="G119" i="6" s="1"/>
  <c r="E26" i="6"/>
  <c r="G26" i="6" s="1"/>
  <c r="E24" i="6"/>
  <c r="G24" i="6" s="1"/>
  <c r="E54" i="7"/>
  <c r="G54" i="7" s="1"/>
  <c r="I58" i="7"/>
  <c r="H58" i="7"/>
  <c r="F65" i="7"/>
  <c r="E69" i="7"/>
  <c r="G69" i="7" s="1"/>
  <c r="I73" i="7"/>
  <c r="H73" i="7"/>
  <c r="E76" i="7"/>
  <c r="G76" i="7" s="1"/>
  <c r="C20" i="8"/>
  <c r="H16" i="8" s="1"/>
  <c r="E88" i="6"/>
  <c r="G88" i="6" s="1"/>
  <c r="H28" i="6"/>
  <c r="H37" i="6"/>
  <c r="F55" i="6"/>
  <c r="G55" i="6" s="1"/>
  <c r="H43" i="6"/>
  <c r="F109" i="6"/>
  <c r="H22" i="6"/>
  <c r="I111" i="6"/>
  <c r="H111" i="6"/>
  <c r="E49" i="6"/>
  <c r="G49" i="6" s="1"/>
  <c r="E59" i="6"/>
  <c r="G59" i="6" s="1"/>
  <c r="F18" i="6"/>
  <c r="G18" i="6" s="1"/>
  <c r="E20" i="6"/>
  <c r="G20" i="6" s="1"/>
  <c r="I102" i="6"/>
  <c r="H102" i="6"/>
  <c r="E56" i="6"/>
  <c r="G56" i="6" s="1"/>
  <c r="F27" i="6"/>
  <c r="G27" i="6" s="1"/>
  <c r="E125" i="6"/>
  <c r="G125" i="6" s="1"/>
  <c r="H48" i="6"/>
  <c r="H130" i="6"/>
  <c r="I130" i="6"/>
  <c r="H46" i="6"/>
  <c r="E62" i="6"/>
  <c r="G62" i="6" s="1"/>
  <c r="E132" i="6"/>
  <c r="G132" i="6" s="1"/>
  <c r="H21" i="7"/>
  <c r="E30" i="7"/>
  <c r="G30" i="7" s="1"/>
  <c r="E22" i="7"/>
  <c r="G22" i="7" s="1"/>
  <c r="N25" i="2"/>
  <c r="R25" i="2" s="1"/>
  <c r="V25" i="2" s="1"/>
  <c r="Z25" i="2" s="1"/>
  <c r="E112" i="7"/>
  <c r="E115" i="7"/>
  <c r="G115" i="7" s="1"/>
  <c r="F116" i="7"/>
  <c r="I117" i="7"/>
  <c r="H117" i="7"/>
  <c r="F118" i="7"/>
  <c r="I119" i="7"/>
  <c r="H119" i="7"/>
  <c r="F120" i="7"/>
  <c r="E121" i="7"/>
  <c r="E122" i="7"/>
  <c r="F123" i="7"/>
  <c r="I124" i="7"/>
  <c r="H124" i="7"/>
  <c r="I126" i="7"/>
  <c r="H126" i="7"/>
  <c r="I128" i="7"/>
  <c r="H128" i="7"/>
  <c r="F129" i="7"/>
  <c r="F130" i="7"/>
  <c r="H131" i="7"/>
  <c r="I131" i="7"/>
  <c r="E133" i="7"/>
  <c r="E135" i="7"/>
  <c r="H137" i="7"/>
  <c r="I137" i="7"/>
  <c r="I30" i="8"/>
  <c r="M21" i="3"/>
  <c r="M24" i="3"/>
  <c r="M11" i="3"/>
  <c r="M25" i="3"/>
  <c r="E84" i="6"/>
  <c r="H83" i="6"/>
  <c r="F81" i="6"/>
  <c r="G81" i="6" s="1"/>
  <c r="E30" i="6"/>
  <c r="G30" i="6" s="1"/>
  <c r="F117" i="6"/>
  <c r="G117" i="6" s="1"/>
  <c r="H100" i="6"/>
  <c r="H45" i="6"/>
  <c r="F12" i="6"/>
  <c r="F101" i="6"/>
  <c r="F55" i="7"/>
  <c r="F57" i="7"/>
  <c r="E60" i="7"/>
  <c r="G60" i="7" s="1"/>
  <c r="I64" i="7"/>
  <c r="H64" i="7"/>
  <c r="F66" i="7"/>
  <c r="I74" i="7"/>
  <c r="H74" i="7"/>
  <c r="F77" i="7"/>
  <c r="E78" i="7"/>
  <c r="G78" i="7" s="1"/>
  <c r="E103" i="6"/>
  <c r="G103" i="6" s="1"/>
  <c r="F23" i="6"/>
  <c r="G23" i="6" s="1"/>
  <c r="F105" i="6"/>
  <c r="G105" i="6" s="1"/>
  <c r="E65" i="6"/>
  <c r="G65" i="6" s="1"/>
  <c r="H61" i="6"/>
  <c r="F19" i="6"/>
  <c r="G19" i="6" s="1"/>
  <c r="E99" i="6"/>
  <c r="H72" i="6"/>
  <c r="F64" i="6"/>
  <c r="G64" i="6" s="1"/>
  <c r="F112" i="6"/>
  <c r="G112" i="6" s="1"/>
  <c r="H95" i="6"/>
  <c r="E7" i="6"/>
  <c r="G7" i="6" s="1"/>
  <c r="H93" i="6"/>
  <c r="F47" i="6"/>
  <c r="G47" i="6" s="1"/>
  <c r="E44" i="6"/>
  <c r="G44" i="6" s="1"/>
  <c r="N37" i="1"/>
  <c r="R37" i="1" s="1"/>
  <c r="V37" i="1" s="1"/>
  <c r="Z37" i="1" s="1"/>
  <c r="E58" i="6"/>
  <c r="G58" i="6" s="1"/>
  <c r="H127" i="6"/>
  <c r="I127" i="6"/>
  <c r="H66" i="6"/>
  <c r="E129" i="6"/>
  <c r="G129" i="6" s="1"/>
  <c r="E25" i="6"/>
  <c r="G25" i="6" s="1"/>
  <c r="H97" i="6"/>
  <c r="J73" i="1"/>
  <c r="N73" i="1" s="1"/>
  <c r="R73" i="1" s="1"/>
  <c r="V73" i="1" s="1"/>
  <c r="Z73" i="1" s="1"/>
  <c r="E120" i="6"/>
  <c r="G120" i="6" s="1"/>
  <c r="E35" i="6"/>
  <c r="G35" i="6" s="1"/>
  <c r="F52" i="6"/>
  <c r="H51" i="6"/>
  <c r="F50" i="6"/>
  <c r="H80" i="6"/>
  <c r="F122" i="6"/>
  <c r="E123" i="6"/>
  <c r="G123" i="6" s="1"/>
  <c r="F76" i="6"/>
  <c r="H82" i="6"/>
  <c r="E77" i="6"/>
  <c r="G77" i="6" s="1"/>
  <c r="E79" i="6"/>
  <c r="G79" i="6" s="1"/>
  <c r="I124" i="6"/>
  <c r="H124" i="6"/>
  <c r="H8" i="6"/>
  <c r="E38" i="6"/>
  <c r="G38" i="6" s="1"/>
  <c r="F14" i="6"/>
  <c r="E85" i="6"/>
  <c r="G85" i="6" s="1"/>
  <c r="N169" i="1"/>
  <c r="R169" i="1" s="1"/>
  <c r="V169" i="1" s="1"/>
  <c r="Z169" i="1" s="1"/>
  <c r="J61" i="2"/>
  <c r="N61" i="2" s="1"/>
  <c r="R61" i="2" s="1"/>
  <c r="V61" i="2" s="1"/>
  <c r="Z61" i="2" s="1"/>
  <c r="E80" i="7"/>
  <c r="G80" i="7" s="1"/>
  <c r="E83" i="7"/>
  <c r="G83" i="7" s="1"/>
  <c r="F84" i="7"/>
  <c r="H85" i="7"/>
  <c r="I85" i="7"/>
  <c r="F86" i="7"/>
  <c r="H87" i="7"/>
  <c r="I87" i="7"/>
  <c r="F88" i="7"/>
  <c r="E89" i="7"/>
  <c r="G89" i="7" s="1"/>
  <c r="E90" i="7"/>
  <c r="G90" i="7" s="1"/>
  <c r="F91" i="7"/>
  <c r="H92" i="7"/>
  <c r="I92" i="7"/>
  <c r="H94" i="7"/>
  <c r="I94" i="7"/>
  <c r="H96" i="7"/>
  <c r="I96" i="7"/>
  <c r="F97" i="7"/>
  <c r="F98" i="7"/>
  <c r="H99" i="7"/>
  <c r="I99" i="7"/>
  <c r="E101" i="7"/>
  <c r="G101" i="7" s="1"/>
  <c r="E103" i="7"/>
  <c r="G103" i="7" s="1"/>
  <c r="I105" i="7"/>
  <c r="H105" i="7"/>
  <c r="I106" i="7"/>
  <c r="H106" i="7"/>
  <c r="E108" i="7"/>
  <c r="G108" i="7" s="1"/>
  <c r="F109" i="7"/>
  <c r="E110" i="7"/>
  <c r="F111" i="7"/>
  <c r="N169" i="2"/>
  <c r="R169" i="2" s="1"/>
  <c r="V169" i="2" s="1"/>
  <c r="Z169" i="2" s="1"/>
  <c r="M10" i="3"/>
  <c r="M12" i="3"/>
  <c r="M17" i="3"/>
  <c r="M15" i="3"/>
  <c r="H64" i="6"/>
  <c r="H15" i="6"/>
  <c r="I117" i="6"/>
  <c r="H117" i="6"/>
  <c r="E41" i="6"/>
  <c r="G41" i="6" s="1"/>
  <c r="I122" i="6"/>
  <c r="H122" i="6"/>
  <c r="E75" i="6"/>
  <c r="G75" i="6" s="1"/>
  <c r="E89" i="6"/>
  <c r="G89" i="6" s="1"/>
  <c r="E126" i="6"/>
  <c r="G126" i="6" s="1"/>
  <c r="H63" i="6"/>
  <c r="H71" i="6"/>
  <c r="H128" i="6"/>
  <c r="I128" i="6"/>
  <c r="H21" i="6"/>
  <c r="E67" i="6"/>
  <c r="E86" i="6"/>
  <c r="G86" i="6" s="1"/>
  <c r="H131" i="6"/>
  <c r="I131" i="6"/>
  <c r="H16" i="6"/>
  <c r="E42" i="6"/>
  <c r="G42" i="6" s="1"/>
  <c r="E69" i="6"/>
  <c r="G69" i="6" s="1"/>
  <c r="E133" i="6"/>
  <c r="G133" i="6" s="1"/>
  <c r="E15" i="7"/>
  <c r="G15" i="7" s="1"/>
  <c r="H38" i="7"/>
  <c r="E49" i="7"/>
  <c r="G49" i="7" s="1"/>
  <c r="H11" i="7"/>
  <c r="I50" i="7"/>
  <c r="H50" i="7"/>
  <c r="H23" i="7"/>
  <c r="H17" i="7"/>
  <c r="E19" i="7"/>
  <c r="G19" i="7" s="1"/>
  <c r="E16" i="7"/>
  <c r="G16" i="7" s="1"/>
  <c r="I51" i="7"/>
  <c r="H51" i="7"/>
  <c r="H25" i="7"/>
  <c r="E43" i="7"/>
  <c r="G43" i="7" s="1"/>
  <c r="E47" i="7"/>
  <c r="G47" i="7" s="1"/>
  <c r="E14" i="7"/>
  <c r="G14" i="7" s="1"/>
  <c r="E28" i="7"/>
  <c r="G28" i="7" s="1"/>
  <c r="H31" i="7"/>
  <c r="H35" i="7"/>
  <c r="E53" i="7"/>
  <c r="G53" i="7" s="1"/>
  <c r="I55" i="7"/>
  <c r="H55" i="7"/>
  <c r="I57" i="7"/>
  <c r="H57" i="7"/>
  <c r="I59" i="7"/>
  <c r="H59" i="7"/>
  <c r="E61" i="7"/>
  <c r="G61" i="7" s="1"/>
  <c r="E63" i="7"/>
  <c r="G63" i="7" s="1"/>
  <c r="I65" i="7"/>
  <c r="H65" i="7"/>
  <c r="I66" i="7"/>
  <c r="H66" i="7"/>
  <c r="E68" i="7"/>
  <c r="G68" i="7" s="1"/>
  <c r="E70" i="7"/>
  <c r="G70" i="7" s="1"/>
  <c r="E72" i="7"/>
  <c r="G72" i="7" s="1"/>
  <c r="E75" i="7"/>
  <c r="G75" i="7" s="1"/>
  <c r="I77" i="7"/>
  <c r="H77" i="7"/>
  <c r="H79" i="7"/>
  <c r="I79" i="7"/>
  <c r="E81" i="7"/>
  <c r="E82" i="7"/>
  <c r="G82" i="7" s="1"/>
  <c r="H84" i="7"/>
  <c r="I84" i="7"/>
  <c r="H86" i="7"/>
  <c r="I86" i="7"/>
  <c r="H88" i="7"/>
  <c r="I88" i="7"/>
  <c r="H91" i="7"/>
  <c r="I91" i="7"/>
  <c r="E93" i="7"/>
  <c r="G93" i="7" s="1"/>
  <c r="E95" i="7"/>
  <c r="G95" i="7" s="1"/>
  <c r="H97" i="7"/>
  <c r="I97" i="7"/>
  <c r="H98" i="7"/>
  <c r="I98" i="7"/>
  <c r="E100" i="7"/>
  <c r="G100" i="7" s="1"/>
  <c r="E102" i="7"/>
  <c r="G102" i="7" s="1"/>
  <c r="E104" i="7"/>
  <c r="E107" i="7"/>
  <c r="G107" i="7" s="1"/>
  <c r="I109" i="7"/>
  <c r="I111" i="7"/>
  <c r="E113" i="7"/>
  <c r="G113" i="7" s="1"/>
  <c r="E114" i="7"/>
  <c r="G114" i="7" s="1"/>
  <c r="I116" i="7"/>
  <c r="H116" i="7"/>
  <c r="I118" i="7"/>
  <c r="H118" i="7"/>
  <c r="I120" i="7"/>
  <c r="H120" i="7"/>
  <c r="F121" i="7"/>
  <c r="I123" i="7"/>
  <c r="E125" i="7"/>
  <c r="E127" i="7"/>
  <c r="H129" i="7"/>
  <c r="I129" i="7"/>
  <c r="H130" i="7"/>
  <c r="I130" i="7"/>
  <c r="E132" i="7"/>
  <c r="F133" i="7"/>
  <c r="E134" i="7"/>
  <c r="F135" i="7"/>
  <c r="E136" i="7"/>
  <c r="I109" i="6"/>
  <c r="H109" i="6"/>
  <c r="I112" i="6"/>
  <c r="H112" i="6"/>
  <c r="H98" i="6"/>
  <c r="H81" i="6"/>
  <c r="H78" i="6"/>
  <c r="H29" i="6"/>
  <c r="H101" i="6"/>
  <c r="E121" i="6"/>
  <c r="G121" i="6" s="1"/>
  <c r="H52" i="6"/>
  <c r="H76" i="6"/>
  <c r="E32" i="6"/>
  <c r="G32" i="6" s="1"/>
  <c r="H14" i="6"/>
  <c r="H91" i="6"/>
  <c r="E57" i="6"/>
  <c r="G57" i="6" s="1"/>
  <c r="G95" i="6"/>
  <c r="G102" i="6"/>
  <c r="G93" i="6"/>
  <c r="G28" i="6"/>
  <c r="G37" i="6"/>
  <c r="G61" i="6"/>
  <c r="G43" i="6"/>
  <c r="G108" i="6"/>
  <c r="H73" i="6"/>
  <c r="H99" i="6"/>
  <c r="H49" i="6"/>
  <c r="H59" i="6"/>
  <c r="I113" i="6"/>
  <c r="H113" i="6"/>
  <c r="H84" i="6"/>
  <c r="G96" i="6"/>
  <c r="H33" i="6"/>
  <c r="H30" i="6"/>
  <c r="G36" i="6"/>
  <c r="G60" i="6"/>
  <c r="G116" i="6"/>
  <c r="G100" i="6"/>
  <c r="H40" i="6"/>
  <c r="I119" i="6"/>
  <c r="H119" i="6"/>
  <c r="E45" i="6"/>
  <c r="G45" i="6" s="1"/>
  <c r="E13" i="6"/>
  <c r="G13" i="6" s="1"/>
  <c r="H26" i="6"/>
  <c r="H24" i="6"/>
  <c r="I120" i="6"/>
  <c r="H120" i="6"/>
  <c r="H35" i="6"/>
  <c r="E51" i="6"/>
  <c r="G51" i="6" s="1"/>
  <c r="E80" i="6"/>
  <c r="G80" i="6" s="1"/>
  <c r="I123" i="6"/>
  <c r="H123" i="6"/>
  <c r="E82" i="6"/>
  <c r="G82" i="6" s="1"/>
  <c r="H77" i="6"/>
  <c r="H79" i="6"/>
  <c r="E124" i="6"/>
  <c r="G124" i="6" s="1"/>
  <c r="E8" i="6"/>
  <c r="G8" i="6" s="1"/>
  <c r="H38" i="6"/>
  <c r="H85" i="6"/>
  <c r="H125" i="6"/>
  <c r="I125" i="6"/>
  <c r="H58" i="6"/>
  <c r="E127" i="6"/>
  <c r="E66" i="6"/>
  <c r="G66" i="6" s="1"/>
  <c r="H129" i="6"/>
  <c r="I129" i="6"/>
  <c r="H25" i="6"/>
  <c r="E48" i="6"/>
  <c r="G48" i="6" s="1"/>
  <c r="E97" i="6"/>
  <c r="G97" i="6" s="1"/>
  <c r="E130" i="6"/>
  <c r="G130" i="6" s="1"/>
  <c r="E46" i="6"/>
  <c r="G46" i="6" s="1"/>
  <c r="H62" i="6"/>
  <c r="H132" i="6"/>
  <c r="I132" i="6"/>
  <c r="E21" i="7"/>
  <c r="G21" i="7" s="1"/>
  <c r="H30" i="7"/>
  <c r="H22" i="7"/>
  <c r="H29" i="7"/>
  <c r="E26" i="7"/>
  <c r="G26" i="7" s="1"/>
  <c r="E20" i="7"/>
  <c r="G20" i="7" s="1"/>
  <c r="H45" i="7"/>
  <c r="E12" i="7"/>
  <c r="G12" i="7" s="1"/>
  <c r="E44" i="7"/>
  <c r="G44" i="7" s="1"/>
  <c r="E13" i="7"/>
  <c r="G13" i="7" s="1"/>
  <c r="H41" i="7"/>
  <c r="H42" i="7"/>
  <c r="E48" i="7"/>
  <c r="G48" i="7" s="1"/>
  <c r="E33" i="7"/>
  <c r="G33" i="7" s="1"/>
  <c r="H34" i="7"/>
  <c r="H37" i="7"/>
  <c r="I52" i="7"/>
  <c r="I54" i="7"/>
  <c r="H54" i="7"/>
  <c r="E56" i="7"/>
  <c r="G56" i="7" s="1"/>
  <c r="E58" i="7"/>
  <c r="G58" i="7" s="1"/>
  <c r="I60" i="7"/>
  <c r="H60" i="7"/>
  <c r="E62" i="7"/>
  <c r="G62" i="7" s="1"/>
  <c r="E64" i="7"/>
  <c r="G64" i="7" s="1"/>
  <c r="E67" i="7"/>
  <c r="G67" i="7" s="1"/>
  <c r="I69" i="7"/>
  <c r="H69" i="7"/>
  <c r="I71" i="7"/>
  <c r="H71" i="7"/>
  <c r="E73" i="7"/>
  <c r="G73" i="7" s="1"/>
  <c r="E74" i="7"/>
  <c r="G74" i="7" s="1"/>
  <c r="I76" i="7"/>
  <c r="H76" i="7"/>
  <c r="I78" i="7"/>
  <c r="H80" i="7"/>
  <c r="I80" i="7"/>
  <c r="H83" i="7"/>
  <c r="I83" i="7"/>
  <c r="E85" i="7"/>
  <c r="G85" i="7" s="1"/>
  <c r="E87" i="7"/>
  <c r="H89" i="7"/>
  <c r="I89" i="7"/>
  <c r="H90" i="7"/>
  <c r="I90" i="7"/>
  <c r="E92" i="7"/>
  <c r="G92" i="7" s="1"/>
  <c r="E94" i="7"/>
  <c r="E96" i="7"/>
  <c r="G96" i="7" s="1"/>
  <c r="E99" i="7"/>
  <c r="H101" i="7"/>
  <c r="I101" i="7"/>
  <c r="I103" i="7"/>
  <c r="E105" i="7"/>
  <c r="G105" i="7" s="1"/>
  <c r="E106" i="7"/>
  <c r="I108" i="7"/>
  <c r="H108" i="7"/>
  <c r="I110" i="7"/>
  <c r="H110" i="7"/>
  <c r="I112" i="7"/>
  <c r="H112" i="7"/>
  <c r="I115" i="7"/>
  <c r="E117" i="7"/>
  <c r="G117" i="7" s="1"/>
  <c r="E119" i="7"/>
  <c r="I121" i="7"/>
  <c r="I122" i="7"/>
  <c r="H122" i="7"/>
  <c r="E124" i="7"/>
  <c r="G124" i="7" s="1"/>
  <c r="F125" i="7"/>
  <c r="E126" i="7"/>
  <c r="G126" i="7" s="1"/>
  <c r="F127" i="7"/>
  <c r="E128" i="7"/>
  <c r="G128" i="7" s="1"/>
  <c r="E131" i="7"/>
  <c r="F132" i="7"/>
  <c r="H133" i="7"/>
  <c r="I133" i="7"/>
  <c r="F134" i="7"/>
  <c r="H135" i="7"/>
  <c r="I135" i="7"/>
  <c r="F136" i="7"/>
  <c r="E137" i="7"/>
  <c r="B9" i="13"/>
  <c r="I30" i="9" s="1"/>
  <c r="E20" i="12"/>
  <c r="B11" i="13"/>
  <c r="C12" i="9" s="1"/>
  <c r="E22" i="12"/>
  <c r="B10" i="13"/>
  <c r="E24" i="12"/>
  <c r="E26" i="12"/>
  <c r="B12" i="13"/>
  <c r="B13" i="13"/>
  <c r="E28" i="12"/>
  <c r="B14" i="13"/>
  <c r="E30" i="12"/>
  <c r="H18" i="6"/>
  <c r="H94" i="6"/>
  <c r="H20" i="6"/>
  <c r="H11" i="6"/>
  <c r="H7" i="6"/>
  <c r="H34" i="6"/>
  <c r="H92" i="6"/>
  <c r="H56" i="6"/>
  <c r="H47" i="6"/>
  <c r="H44" i="6"/>
  <c r="H27" i="6"/>
  <c r="H103" i="6"/>
  <c r="H104" i="6"/>
  <c r="H87" i="6"/>
  <c r="H88" i="6"/>
  <c r="H23" i="6"/>
  <c r="H31" i="6"/>
  <c r="H105" i="6"/>
  <c r="H106" i="6"/>
  <c r="H65" i="6"/>
  <c r="H55" i="6"/>
  <c r="H53" i="6"/>
  <c r="F107" i="6"/>
  <c r="G107" i="6" s="1"/>
  <c r="H19" i="6"/>
  <c r="F22" i="6"/>
  <c r="G22" i="6" s="1"/>
  <c r="H17" i="6"/>
  <c r="F73" i="6"/>
  <c r="H39" i="6"/>
  <c r="F99" i="6"/>
  <c r="H110" i="6"/>
  <c r="F111" i="6"/>
  <c r="G111" i="6" s="1"/>
  <c r="E10" i="6"/>
  <c r="G10" i="6" s="1"/>
  <c r="H12" i="6"/>
  <c r="H50" i="6"/>
  <c r="E90" i="6"/>
  <c r="G90" i="6" s="1"/>
  <c r="I107" i="6"/>
  <c r="H107" i="6"/>
  <c r="G109" i="6"/>
  <c r="H70" i="6"/>
  <c r="I114" i="6"/>
  <c r="H114" i="6"/>
  <c r="H68" i="6"/>
  <c r="I115" i="6"/>
  <c r="H115" i="6"/>
  <c r="H74" i="6"/>
  <c r="I118" i="6"/>
  <c r="H118" i="6"/>
  <c r="H54" i="6"/>
  <c r="H10" i="6"/>
  <c r="E12" i="6"/>
  <c r="E101" i="6"/>
  <c r="I121" i="6"/>
  <c r="H121" i="6"/>
  <c r="H41" i="6"/>
  <c r="E52" i="6"/>
  <c r="E50" i="6"/>
  <c r="E122" i="6"/>
  <c r="E76" i="6"/>
  <c r="H75" i="6"/>
  <c r="H90" i="6"/>
  <c r="H89" i="6"/>
  <c r="H32" i="6"/>
  <c r="E14" i="6"/>
  <c r="E91" i="6"/>
  <c r="G91" i="6" s="1"/>
  <c r="H126" i="6"/>
  <c r="I126" i="6"/>
  <c r="H57" i="6"/>
  <c r="E63" i="6"/>
  <c r="G63" i="6" s="1"/>
  <c r="E71" i="6"/>
  <c r="E128" i="6"/>
  <c r="G128" i="6" s="1"/>
  <c r="E21" i="6"/>
  <c r="G21" i="6" s="1"/>
  <c r="H67" i="6"/>
  <c r="H86" i="6"/>
  <c r="E131" i="6"/>
  <c r="G131" i="6" s="1"/>
  <c r="E16" i="6"/>
  <c r="G16" i="6" s="1"/>
  <c r="H42" i="6"/>
  <c r="H69" i="6"/>
  <c r="H133" i="6"/>
  <c r="I133" i="6"/>
  <c r="H15" i="7"/>
  <c r="E38" i="7"/>
  <c r="G38" i="7" s="1"/>
  <c r="I49" i="7"/>
  <c r="H49" i="7"/>
  <c r="E11" i="7"/>
  <c r="G11" i="7" s="1"/>
  <c r="E50" i="7"/>
  <c r="G50" i="7" s="1"/>
  <c r="E23" i="7"/>
  <c r="G23" i="7" s="1"/>
  <c r="E17" i="7"/>
  <c r="G17" i="7" s="1"/>
  <c r="H19" i="7"/>
  <c r="H16" i="7"/>
  <c r="E51" i="7"/>
  <c r="G51" i="7" s="1"/>
  <c r="E25" i="7"/>
  <c r="G25" i="7" s="1"/>
  <c r="H43" i="7"/>
  <c r="H47" i="7"/>
  <c r="H14" i="7"/>
  <c r="H28" i="7"/>
  <c r="E31" i="7"/>
  <c r="E35" i="7"/>
  <c r="I53" i="7"/>
  <c r="H53" i="7"/>
  <c r="E55" i="7"/>
  <c r="E57" i="7"/>
  <c r="E59" i="7"/>
  <c r="I61" i="7"/>
  <c r="H61" i="7"/>
  <c r="I63" i="7"/>
  <c r="H63" i="7"/>
  <c r="E65" i="7"/>
  <c r="E66" i="7"/>
  <c r="I68" i="7"/>
  <c r="H68" i="7"/>
  <c r="I70" i="7"/>
  <c r="H70" i="7"/>
  <c r="I72" i="7"/>
  <c r="H72" i="7"/>
  <c r="I75" i="7"/>
  <c r="H75" i="7"/>
  <c r="E77" i="7"/>
  <c r="E79" i="7"/>
  <c r="H81" i="7"/>
  <c r="I81" i="7"/>
  <c r="H82" i="7"/>
  <c r="I82" i="7"/>
  <c r="E84" i="7"/>
  <c r="E86" i="7"/>
  <c r="E88" i="7"/>
  <c r="E91" i="7"/>
  <c r="G91" i="7" s="1"/>
  <c r="H93" i="7"/>
  <c r="I93" i="7"/>
  <c r="H95" i="7"/>
  <c r="I95" i="7"/>
  <c r="E97" i="7"/>
  <c r="G97" i="7" s="1"/>
  <c r="E98" i="7"/>
  <c r="H100" i="7"/>
  <c r="I100" i="7"/>
  <c r="I102" i="7"/>
  <c r="H102" i="7"/>
  <c r="I104" i="7"/>
  <c r="H104" i="7"/>
  <c r="I107" i="7"/>
  <c r="E109" i="7"/>
  <c r="E111" i="7"/>
  <c r="I113" i="7"/>
  <c r="I114" i="7"/>
  <c r="H114" i="7"/>
  <c r="E116" i="7"/>
  <c r="E118" i="7"/>
  <c r="G118" i="7" s="1"/>
  <c r="F119" i="7"/>
  <c r="E120" i="7"/>
  <c r="E123" i="7"/>
  <c r="I125" i="7"/>
  <c r="I127" i="7"/>
  <c r="E129" i="7"/>
  <c r="E130" i="7"/>
  <c r="F131" i="7"/>
  <c r="H132" i="7"/>
  <c r="I132" i="7"/>
  <c r="H134" i="7"/>
  <c r="I134" i="7"/>
  <c r="H136" i="7"/>
  <c r="I136" i="7"/>
  <c r="F137" i="7"/>
  <c r="O24" i="8"/>
  <c r="G5" i="8" s="1"/>
  <c r="O32" i="9"/>
  <c r="G7" i="9" s="1"/>
  <c r="O24" i="9"/>
  <c r="G5" i="9" s="1"/>
  <c r="I94" i="6" l="1"/>
  <c r="I100" i="6"/>
  <c r="G122" i="7"/>
  <c r="G79" i="7"/>
  <c r="I79" i="6"/>
  <c r="G67" i="6"/>
  <c r="I67" i="6" s="1"/>
  <c r="I97" i="6"/>
  <c r="I62" i="6"/>
  <c r="G68" i="6"/>
  <c r="I68" i="6" s="1"/>
  <c r="I54" i="6"/>
  <c r="I9" i="6"/>
  <c r="I53" i="6"/>
  <c r="I26" i="6"/>
  <c r="I33" i="6"/>
  <c r="I40" i="7"/>
  <c r="G18" i="7"/>
  <c r="I18" i="7" s="1"/>
  <c r="I42" i="6"/>
  <c r="I58" i="6"/>
  <c r="I28" i="6"/>
  <c r="I35" i="6"/>
  <c r="I55" i="6"/>
  <c r="I48" i="6"/>
  <c r="I89" i="6"/>
  <c r="I60" i="6"/>
  <c r="I78" i="6"/>
  <c r="I81" i="6"/>
  <c r="I46" i="6"/>
  <c r="G127" i="6"/>
  <c r="I74" i="6"/>
  <c r="I22" i="6"/>
  <c r="I85" i="6"/>
  <c r="I80" i="6"/>
  <c r="G122" i="6"/>
  <c r="I93" i="6"/>
  <c r="I69" i="6"/>
  <c r="I21" i="6"/>
  <c r="I25" i="6"/>
  <c r="I86" i="6"/>
  <c r="I66" i="6"/>
  <c r="G71" i="6"/>
  <c r="I71" i="6" s="1"/>
  <c r="I57" i="6"/>
  <c r="I32" i="6"/>
  <c r="I38" i="6"/>
  <c r="I41" i="6"/>
  <c r="I24" i="6"/>
  <c r="I29" i="6"/>
  <c r="I36" i="6"/>
  <c r="I15" i="6"/>
  <c r="I96" i="6"/>
  <c r="G83" i="6"/>
  <c r="I83" i="6" s="1"/>
  <c r="I59" i="6"/>
  <c r="I64" i="6"/>
  <c r="I39" i="6"/>
  <c r="I43" i="6"/>
  <c r="I61" i="6"/>
  <c r="I23" i="6"/>
  <c r="I27" i="6"/>
  <c r="I7" i="6"/>
  <c r="I20" i="6"/>
  <c r="I95" i="6"/>
  <c r="I44" i="6"/>
  <c r="I47" i="6"/>
  <c r="I56" i="6"/>
  <c r="I92" i="6"/>
  <c r="G70" i="6"/>
  <c r="I70" i="6" s="1"/>
  <c r="I49" i="6"/>
  <c r="I30" i="6"/>
  <c r="I51" i="6"/>
  <c r="I77" i="6"/>
  <c r="I90" i="6"/>
  <c r="I75" i="6"/>
  <c r="I82" i="6"/>
  <c r="I63" i="6"/>
  <c r="I16" i="6"/>
  <c r="I91" i="6"/>
  <c r="I8" i="6"/>
  <c r="I13" i="6"/>
  <c r="I10" i="6"/>
  <c r="I17" i="6"/>
  <c r="I19" i="6"/>
  <c r="I65" i="6"/>
  <c r="I34" i="6"/>
  <c r="I11" i="6"/>
  <c r="I18" i="6"/>
  <c r="I40" i="6"/>
  <c r="I45" i="6"/>
  <c r="I37" i="6"/>
  <c r="I31" i="6"/>
  <c r="I87" i="6"/>
  <c r="I88" i="6"/>
  <c r="C20" i="9"/>
  <c r="H16" i="9" s="1"/>
  <c r="I45" i="7"/>
  <c r="I14" i="7"/>
  <c r="I16" i="7"/>
  <c r="I44" i="7"/>
  <c r="I43" i="7"/>
  <c r="I42" i="7"/>
  <c r="I41" i="7"/>
  <c r="I20" i="7"/>
  <c r="I47" i="7"/>
  <c r="I15" i="7"/>
  <c r="I33" i="7"/>
  <c r="G36" i="7"/>
  <c r="I36" i="7" s="1"/>
  <c r="I21" i="7"/>
  <c r="I48" i="7"/>
  <c r="G39" i="7"/>
  <c r="I39" i="7" s="1"/>
  <c r="G27" i="7"/>
  <c r="I27" i="7" s="1"/>
  <c r="G31" i="7"/>
  <c r="I31" i="7" s="1"/>
  <c r="I19" i="7"/>
  <c r="I23" i="7"/>
  <c r="I30" i="7"/>
  <c r="I13" i="7"/>
  <c r="I22" i="7"/>
  <c r="I38" i="7"/>
  <c r="I11" i="7"/>
  <c r="I29" i="7"/>
  <c r="I26" i="7"/>
  <c r="I12" i="7"/>
  <c r="I17" i="7"/>
  <c r="I25" i="7"/>
  <c r="I37" i="7"/>
  <c r="I34" i="7"/>
  <c r="I28" i="7"/>
  <c r="G84" i="6"/>
  <c r="I84" i="6" s="1"/>
  <c r="G98" i="6"/>
  <c r="I98" i="6" s="1"/>
  <c r="G76" i="6"/>
  <c r="I76" i="6" s="1"/>
  <c r="G72" i="6"/>
  <c r="I72" i="6" s="1"/>
  <c r="G99" i="7"/>
  <c r="G104" i="7"/>
  <c r="G109" i="7"/>
  <c r="G116" i="7"/>
  <c r="G98" i="7"/>
  <c r="G86" i="7"/>
  <c r="G66" i="7"/>
  <c r="G111" i="7"/>
  <c r="G119" i="7"/>
  <c r="G137" i="7"/>
  <c r="G127" i="7"/>
  <c r="G14" i="6"/>
  <c r="I14" i="6" s="1"/>
  <c r="G52" i="6"/>
  <c r="I52" i="6" s="1"/>
  <c r="G106" i="7"/>
  <c r="G81" i="7"/>
  <c r="G110" i="7"/>
  <c r="G121" i="7"/>
  <c r="G55" i="7"/>
  <c r="G94" i="7"/>
  <c r="G87" i="7"/>
  <c r="G112" i="7"/>
  <c r="G129" i="7"/>
  <c r="G35" i="7"/>
  <c r="I35" i="7" s="1"/>
  <c r="G12" i="6"/>
  <c r="I12" i="6" s="1"/>
  <c r="G123" i="7"/>
  <c r="G57" i="7"/>
  <c r="H135" i="6"/>
  <c r="G136" i="7"/>
  <c r="G134" i="7"/>
  <c r="G132" i="7"/>
  <c r="G125" i="7"/>
  <c r="G99" i="6"/>
  <c r="I99" i="6" s="1"/>
  <c r="G133" i="7"/>
  <c r="H140" i="7"/>
  <c r="G135" i="7"/>
  <c r="G46" i="7"/>
  <c r="I46" i="7" s="1"/>
  <c r="G50" i="6"/>
  <c r="I50" i="6" s="1"/>
  <c r="G131" i="7"/>
  <c r="G130" i="7"/>
  <c r="G120" i="7"/>
  <c r="G88" i="7"/>
  <c r="G84" i="7"/>
  <c r="G77" i="7"/>
  <c r="G65" i="7"/>
  <c r="G59" i="7"/>
  <c r="G101" i="6"/>
  <c r="I101" i="6" s="1"/>
  <c r="G73" i="6"/>
  <c r="I73" i="6" s="1"/>
</calcChain>
</file>

<file path=xl/sharedStrings.xml><?xml version="1.0" encoding="utf-8"?>
<sst xmlns="http://schemas.openxmlformats.org/spreadsheetml/2006/main" count="660" uniqueCount="252">
  <si>
    <t>Block 1</t>
  </si>
  <si>
    <t>Block 2</t>
  </si>
  <si>
    <t>Block 3</t>
  </si>
  <si>
    <t>Block 4</t>
  </si>
  <si>
    <t>Block 5</t>
  </si>
  <si>
    <t>Block 6</t>
  </si>
  <si>
    <t>Totals</t>
  </si>
  <si>
    <t>(B) = Boys; (G) = Girls; (M) = Mix</t>
  </si>
  <si>
    <t>GAMES 1 - 4</t>
  </si>
  <si>
    <t>GAMES 5 - 8</t>
  </si>
  <si>
    <t>GAMES 9 - 12</t>
  </si>
  <si>
    <t>GAMES 13 - 16</t>
  </si>
  <si>
    <t>GAMES 17 - 20</t>
  </si>
  <si>
    <t>GAMES 21 - 24</t>
  </si>
  <si>
    <t>X</t>
  </si>
  <si>
    <t>/</t>
  </si>
  <si>
    <t>#</t>
  </si>
  <si>
    <t>Team Score</t>
  </si>
  <si>
    <t>Game</t>
  </si>
  <si>
    <t>2019 Oregon High School Tournament</t>
  </si>
  <si>
    <t>Boys Division - Qualifying</t>
  </si>
  <si>
    <t>School Name</t>
  </si>
  <si>
    <t>Baker Format</t>
  </si>
  <si>
    <t>1+2</t>
  </si>
  <si>
    <t>3+4</t>
  </si>
  <si>
    <t>5+6</t>
  </si>
  <si>
    <t>7+8</t>
  </si>
  <si>
    <t>9+10</t>
  </si>
  <si>
    <t>11+12</t>
  </si>
  <si>
    <t>13+14</t>
  </si>
  <si>
    <t>15+16</t>
  </si>
  <si>
    <t>17+18</t>
  </si>
  <si>
    <t>19+20</t>
  </si>
  <si>
    <t>TOTAL</t>
  </si>
  <si>
    <t>Girls Division - Qualifying</t>
  </si>
  <si>
    <t>Frames</t>
  </si>
  <si>
    <t>Bowler’s Name</t>
  </si>
  <si>
    <t>Team</t>
  </si>
  <si>
    <t>Strikes</t>
  </si>
  <si>
    <t>Spares</t>
  </si>
  <si>
    <t>Points</t>
  </si>
  <si>
    <t>Bowled</t>
  </si>
  <si>
    <t>All Start Points</t>
  </si>
  <si>
    <t>Girls Division - All Stars</t>
  </si>
  <si>
    <t>1st Place</t>
  </si>
  <si>
    <t>2nd Place</t>
  </si>
  <si>
    <t>3rd Place</t>
  </si>
  <si>
    <t>Semi</t>
  </si>
  <si>
    <t>2nd place</t>
  </si>
  <si>
    <t>LANE CHOICE</t>
  </si>
  <si>
    <t>+</t>
  </si>
  <si>
    <t>=</t>
  </si>
  <si>
    <t>GAME 1</t>
  </si>
  <si>
    <t>GAME 2</t>
  </si>
  <si>
    <t>LANES 9-10</t>
  </si>
  <si>
    <t>3rd place</t>
  </si>
  <si>
    <t>1st place</t>
  </si>
  <si>
    <t xml:space="preserve"> 2nd place</t>
  </si>
  <si>
    <t>Girls Finals</t>
  </si>
  <si>
    <t>Lanes</t>
  </si>
  <si>
    <t>Baker 1-2</t>
  </si>
  <si>
    <t>1-2</t>
  </si>
  <si>
    <t>3-4</t>
  </si>
  <si>
    <t>5-6</t>
  </si>
  <si>
    <t>Baker 3-4</t>
  </si>
  <si>
    <t>5-3</t>
  </si>
  <si>
    <t>6-2</t>
  </si>
  <si>
    <t>1-4</t>
  </si>
  <si>
    <t>Baker 5-6</t>
  </si>
  <si>
    <t>2-4</t>
  </si>
  <si>
    <t>5-1</t>
  </si>
  <si>
    <t>6-3</t>
  </si>
  <si>
    <t>Baker 7-8</t>
  </si>
  <si>
    <t>3-1</t>
  </si>
  <si>
    <t>4-6</t>
  </si>
  <si>
    <t>2-5</t>
  </si>
  <si>
    <t>Baker 9-10</t>
  </si>
  <si>
    <t>6-5</t>
  </si>
  <si>
    <t>2-1</t>
  </si>
  <si>
    <t>4-3</t>
  </si>
  <si>
    <t>Boys Division - Semi Finals</t>
  </si>
  <si>
    <t>SCORE</t>
  </si>
  <si>
    <t>Girls Division - Semi Finals</t>
  </si>
  <si>
    <t>2023 Oregon High School Tournament</t>
  </si>
  <si>
    <t>2023 Oregon High School Tournament All Stars</t>
  </si>
  <si>
    <t>2023 Oregon High School Tournament •</t>
  </si>
  <si>
    <t>Open Finals</t>
  </si>
  <si>
    <t>Oregon District 5 High School Tournament</t>
  </si>
  <si>
    <t>Roxy Ann Lanes</t>
  </si>
  <si>
    <t>North Medford 1</t>
  </si>
  <si>
    <t>Mitchell Biermann</t>
  </si>
  <si>
    <t>Eric Drake</t>
  </si>
  <si>
    <t>Cayden Morris</t>
  </si>
  <si>
    <t>Trevor Dodd</t>
  </si>
  <si>
    <t>Mason Trapp</t>
  </si>
  <si>
    <t>Austin McFarland</t>
  </si>
  <si>
    <t>Cody Carlson</t>
  </si>
  <si>
    <t>North Medford 2</t>
  </si>
  <si>
    <t>Ryan Burke</t>
  </si>
  <si>
    <t>Ethan Knight</t>
  </si>
  <si>
    <t>Mason Blake</t>
  </si>
  <si>
    <t>Lane Fiegi</t>
  </si>
  <si>
    <t>Brayden Poff</t>
  </si>
  <si>
    <t>B</t>
  </si>
  <si>
    <t>M</t>
  </si>
  <si>
    <t>Grants Pass 1</t>
  </si>
  <si>
    <t>Zackery Ferguson</t>
  </si>
  <si>
    <t>Lawson Haworth</t>
  </si>
  <si>
    <t>Trace Hoskins</t>
  </si>
  <si>
    <t>Matthew Rieman</t>
  </si>
  <si>
    <t>Tristin Rieman</t>
  </si>
  <si>
    <t>Brian Wagner</t>
  </si>
  <si>
    <t>Grants Pass 2</t>
  </si>
  <si>
    <t>Colton Crowson</t>
  </si>
  <si>
    <t>Aiden Evans</t>
  </si>
  <si>
    <t>Wayde Hoskins</t>
  </si>
  <si>
    <t>Kadin Flinn</t>
  </si>
  <si>
    <t>Brendan Gammel</t>
  </si>
  <si>
    <t>G</t>
  </si>
  <si>
    <t>Mya Hill</t>
  </si>
  <si>
    <t>Alexia Hoskins</t>
  </si>
  <si>
    <t>Lacee Huntley</t>
  </si>
  <si>
    <t>Stefanie Kelly</t>
  </si>
  <si>
    <t>Bell Alexa Pepito</t>
  </si>
  <si>
    <t>Roseburg</t>
  </si>
  <si>
    <t>Grants Pass</t>
  </si>
  <si>
    <t>Alexis Willians</t>
  </si>
  <si>
    <t>Hannah Cook</t>
  </si>
  <si>
    <t>Taylor Hayman</t>
  </si>
  <si>
    <t>Kiesha Botley</t>
  </si>
  <si>
    <t>Niya White</t>
  </si>
  <si>
    <t>Tyy White</t>
  </si>
  <si>
    <t>1/28/24</t>
  </si>
  <si>
    <t>1/27/24</t>
  </si>
  <si>
    <t>North Bend</t>
  </si>
  <si>
    <t>Kaiden Modugno</t>
  </si>
  <si>
    <t>Ryan Woodard</t>
  </si>
  <si>
    <t>Tyler Davis</t>
  </si>
  <si>
    <t>James McKenzie</t>
  </si>
  <si>
    <t>Carter Koster</t>
  </si>
  <si>
    <t>Max Kirby</t>
  </si>
  <si>
    <t>Daygen Mosczyski</t>
  </si>
  <si>
    <t>St Mary's</t>
  </si>
  <si>
    <t>Cindy Kim</t>
  </si>
  <si>
    <t>Lilianna Cano</t>
  </si>
  <si>
    <t>Roberts Fields</t>
  </si>
  <si>
    <t>Hidden Valley 1</t>
  </si>
  <si>
    <t>Lilly Perry</t>
  </si>
  <si>
    <t>Naomi Musillo</t>
  </si>
  <si>
    <t>Addison Musillo</t>
  </si>
  <si>
    <t>Sasha Pelson</t>
  </si>
  <si>
    <t>Josiah Pelson</t>
  </si>
  <si>
    <t>South Umpqua</t>
  </si>
  <si>
    <t>Jaxan Williams</t>
  </si>
  <si>
    <t>Bradley Oneslayer</t>
  </si>
  <si>
    <t>Austinn Haas</t>
  </si>
  <si>
    <t>Ethan Lincecum</t>
  </si>
  <si>
    <t>Ethan Petersen</t>
  </si>
  <si>
    <t>Cory Keen</t>
  </si>
  <si>
    <t>Raymond Munoz</t>
  </si>
  <si>
    <t>Jeremiah Foster</t>
  </si>
  <si>
    <t>South Medford 1</t>
  </si>
  <si>
    <t>Jacob Bruff</t>
  </si>
  <si>
    <t>Seth Meyer</t>
  </si>
  <si>
    <t>Nathaniel Garcia</t>
  </si>
  <si>
    <t>Kadyn Garcia</t>
  </si>
  <si>
    <t>Ashtyn Farrington</t>
  </si>
  <si>
    <t>Trevor Brown</t>
  </si>
  <si>
    <t>Kiefer Fansler</t>
  </si>
  <si>
    <t>Cooper Carrigan</t>
  </si>
  <si>
    <t>Mathew Fox</t>
  </si>
  <si>
    <t>Joel Bomgaars</t>
  </si>
  <si>
    <t>Evion Clymer</t>
  </si>
  <si>
    <t>Evan Hayes</t>
  </si>
  <si>
    <t>Ezekiel Burton</t>
  </si>
  <si>
    <t>Gavin Wilkinson</t>
  </si>
  <si>
    <t>Jaxson Neville</t>
  </si>
  <si>
    <t>Nate Neville</t>
  </si>
  <si>
    <t>Peyton Winans</t>
  </si>
  <si>
    <t>Emmanuel Garduno</t>
  </si>
  <si>
    <t>South Medford</t>
  </si>
  <si>
    <t>Samantha Osuna</t>
  </si>
  <si>
    <t>Maggie Osuna</t>
  </si>
  <si>
    <t>Abby Smithheart</t>
  </si>
  <si>
    <t>Bri Mosser</t>
  </si>
  <si>
    <t>Ava Claborn</t>
  </si>
  <si>
    <t>Crater</t>
  </si>
  <si>
    <t>Michael McCuen</t>
  </si>
  <si>
    <t>Noah Dornbusch</t>
  </si>
  <si>
    <t>Tairren Kane-Kruse</t>
  </si>
  <si>
    <t>Ben Reed</t>
  </si>
  <si>
    <t>Nathan Bowers</t>
  </si>
  <si>
    <t>Josh Horn</t>
  </si>
  <si>
    <t>Sutherlin</t>
  </si>
  <si>
    <t>Jacob Stevens</t>
  </si>
  <si>
    <t>Logan Atkinson</t>
  </si>
  <si>
    <t>Urijah Woody-Kopp</t>
  </si>
  <si>
    <t>Savanna Abell</t>
  </si>
  <si>
    <t>Emilye Fain</t>
  </si>
  <si>
    <t>Brooke Dietz</t>
  </si>
  <si>
    <t>Faith Goodman</t>
  </si>
  <si>
    <t>Madison Logosz</t>
  </si>
  <si>
    <t>Laighnney Barzee</t>
  </si>
  <si>
    <t>Elizabeth Britton</t>
  </si>
  <si>
    <t>Makenna Cartwell</t>
  </si>
  <si>
    <t>Lilliana Cano</t>
  </si>
  <si>
    <t>Hidden Valley</t>
  </si>
  <si>
    <t>Brenna Carpenter</t>
  </si>
  <si>
    <t>Brionna Fuller</t>
  </si>
  <si>
    <t>Isabella Gerami</t>
  </si>
  <si>
    <t>Hannah Worch</t>
  </si>
  <si>
    <t>Hazel Schrag</t>
  </si>
  <si>
    <t>Mikayla West</t>
  </si>
  <si>
    <t>Arianna Tinkler</t>
  </si>
  <si>
    <t>Alex Steidl</t>
  </si>
  <si>
    <t>Brayden Sanne</t>
  </si>
  <si>
    <t>Jeremiah Coney</t>
  </si>
  <si>
    <t>Caden Hunt</t>
  </si>
  <si>
    <t>Ezra Howes</t>
  </si>
  <si>
    <t>Allen Gonzales</t>
  </si>
  <si>
    <t>Eli Hess</t>
  </si>
  <si>
    <t>17-18</t>
  </si>
  <si>
    <t>19-20</t>
  </si>
  <si>
    <t>21-22</t>
  </si>
  <si>
    <t>VACANT</t>
  </si>
  <si>
    <t>Phoenix</t>
  </si>
  <si>
    <t>Aiden Fiske</t>
  </si>
  <si>
    <t>Alejandro Hernanedez</t>
  </si>
  <si>
    <t>Vallen Mortensen</t>
  </si>
  <si>
    <t>South Medford -Blue</t>
  </si>
  <si>
    <t>South Medford -Black</t>
  </si>
  <si>
    <t>Wyatt Anderson</t>
  </si>
  <si>
    <t>Oliver Janes</t>
  </si>
  <si>
    <t>Maddie Ardiaz</t>
  </si>
  <si>
    <t>Angelica Benfill</t>
  </si>
  <si>
    <t>Oren Dailey</t>
  </si>
  <si>
    <t>John Benfill</t>
  </si>
  <si>
    <t>Keith Habis</t>
  </si>
  <si>
    <t>North Valley</t>
  </si>
  <si>
    <t>Brennon Widmark</t>
  </si>
  <si>
    <t>Deven Clark</t>
  </si>
  <si>
    <t>Braylon Farmer</t>
  </si>
  <si>
    <t>Jack Horst</t>
  </si>
  <si>
    <t>Allie Clark</t>
  </si>
  <si>
    <t>Sydney Scott</t>
  </si>
  <si>
    <t>Exiquia Wallace</t>
  </si>
  <si>
    <t>2024 Oregon High School Tournament</t>
  </si>
  <si>
    <t>Max Koechel</t>
  </si>
  <si>
    <t>Bao Phem</t>
  </si>
  <si>
    <t>Nicolas Davis</t>
  </si>
  <si>
    <t>Nate Capado</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</si>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</sst>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41" x14ac:knownFonts="1">
    <font>
      <sz val="10"/>
      <color indexed="8"/>
      <name val="Arial"/>
    </font>
    <font>
      <sz val="12"/>
      <color indexed="8"/>
      <name val="Helvetica"/>
    </font>
    <font>
      <b/>
      <sz val="12"/>
      <color indexed="8"/>
      <name val="Arial"/>
      <family val="2"/>
    </font>
    <font>
      <b/>
      <sz val="11"/>
      <color indexed="8"/>
      <name val="Arial"/>
      <family val="2"/>
    </font>
    <font>
      <sz val="12"/>
      <color indexed="8"/>
      <name val="Arial"/>
      <family val="2"/>
    </font>
    <font>
      <b/>
      <sz val="10"/>
      <color indexed="8"/>
      <name val="Arial"/>
      <family val="2"/>
    </font>
    <font>
      <b/>
      <sz val="16"/>
      <color indexed="8"/>
      <name val="Arial"/>
      <family val="2"/>
    </font>
    <font>
      <sz val="9"/>
      <color indexed="10"/>
      <name val="Arial"/>
      <family val="2"/>
    </font>
    <font>
      <sz val="9"/>
      <color indexed="8"/>
      <name val="Arial"/>
      <family val="2"/>
    </font>
    <font>
      <sz val="10"/>
      <color indexed="10"/>
      <name val="Arial"/>
      <family val="2"/>
    </font>
    <font>
      <b/>
      <sz val="14"/>
      <color indexed="8"/>
      <name val="Arial"/>
      <family val="2"/>
    </font>
    <font>
      <b/>
      <sz val="16"/>
      <color indexed="8"/>
      <name val="Times New Roman"/>
      <family val="1"/>
    </font>
    <font>
      <sz val="20"/>
      <color indexed="8"/>
      <name val="Times New Roman"/>
      <family val="1"/>
    </font>
    <font>
      <b/>
      <sz val="12"/>
      <color indexed="8"/>
      <name val="Times New Roman"/>
      <family val="1"/>
    </font>
    <font>
      <sz val="10"/>
      <color indexed="8"/>
      <name val="Times New Roman"/>
      <family val="1"/>
    </font>
    <font>
      <b/>
      <sz val="10"/>
      <color indexed="8"/>
      <name val="Times New Roman"/>
      <family val="1"/>
    </font>
    <font>
      <sz val="9"/>
      <color indexed="8"/>
      <name val="Times New Roman"/>
      <family val="1"/>
    </font>
    <font>
      <b/>
      <sz val="9"/>
      <color indexed="8"/>
      <name val="Times New Roman"/>
      <family val="1"/>
    </font>
    <font>
      <sz val="11"/>
      <color indexed="8"/>
      <name val="Times New Roman"/>
      <family val="1"/>
    </font>
    <font>
      <b/>
      <sz val="11"/>
      <color indexed="8"/>
      <name val="Times New Roman"/>
      <family val="1"/>
    </font>
    <font>
      <b/>
      <sz val="20"/>
      <color indexed="8"/>
      <name val="Times New Roman"/>
      <family val="1"/>
    </font>
    <font>
      <sz val="12"/>
      <color indexed="8"/>
      <name val="Times New Roman"/>
      <family val="1"/>
    </font>
    <font>
      <sz val="16"/>
      <color indexed="8"/>
      <name val="Arial"/>
      <family val="2"/>
    </font>
    <font>
      <b/>
      <sz val="14"/>
      <color indexed="8"/>
      <name val="Helvetica"/>
    </font>
    <font>
      <sz val="10"/>
      <color indexed="8"/>
      <name val="Helvetica"/>
    </font>
    <font>
      <b/>
      <sz val="12"/>
      <color indexed="8"/>
      <name val="Helvetica"/>
    </font>
    <font>
      <sz val="11"/>
      <color indexed="8"/>
      <name val="Helvetica"/>
    </font>
    <font>
      <sz val="8"/>
      <color indexed="8"/>
      <name val="Helvetica"/>
    </font>
    <font>
      <b/>
      <sz val="9"/>
      <color indexed="8"/>
      <name val="Helvetica"/>
    </font>
    <font>
      <sz val="8"/>
      <color indexed="8"/>
      <name val="Arial"/>
      <family val="2"/>
    </font>
    <font>
      <sz val="11"/>
      <color indexed="8"/>
      <name val="Arial"/>
      <family val="2"/>
    </font>
    <font>
      <sz val="14"/>
      <color indexed="8"/>
      <name val="Arial"/>
      <family val="2"/>
    </font>
    <font>
      <b/>
      <sz val="16"/>
      <color indexed="8"/>
      <name val="Helvetica"/>
    </font>
    <font>
      <b/>
      <sz val="24"/>
      <color indexed="8"/>
      <name val="Arial"/>
      <family val="2"/>
    </font>
    <font>
      <b/>
      <sz val="10"/>
      <color indexed="8"/>
      <name val="Helvetica"/>
    </font>
    <font>
      <sz val="14"/>
      <color indexed="8"/>
      <name val="Helvetica"/>
    </font>
    <font>
      <sz val="10"/>
      <color indexed="8"/>
      <name val="Arial"/>
      <family val="2"/>
    </font>
    <font>
      <b/>
      <sz val="12"/>
      <color indexed="8"/>
      <name val="Arial"/>
      <family val="2"/>
    </font>
    <font>
      <b/>
      <sz val="11"/>
      <color indexed="8"/>
      <name val="Arial"/>
      <family val="2"/>
    </font>
    <font>
      <sz val="12"/>
      <color indexed="8"/>
      <name val="Times New Roman"/>
      <family val="1"/>
    </font>
    <font>
      <sz val="8"/>
      <name val="Arial"/>
      <family val="2"/>
    </font>
  </fonts>
  <fills count="23">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2"/>
        <bgColor auto="1"/>
      </patternFill>
    </fill>
    <fill>
      <patternFill patternType="solid">
        <fgColor indexed="17"/>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8"/>
        <bgColor auto="1"/>
      </patternFill>
    </fill>
    <fill>
      <patternFill patternType="solid">
        <fgColor indexed="23"/>
        <bgColor auto="1"/>
      </patternFill>
    </fill>
    <fill>
      <patternFill patternType="solid">
        <fgColor indexed="24"/>
        <bgColor auto="1"/>
      </patternFill>
    </fill>
    <fill>
      <patternFill patternType="solid">
        <fgColor indexed="27"/>
        <bgColor auto="1"/>
      </patternFill>
    </fill>
    <fill>
      <patternFill patternType="solid">
        <fgColor indexed="28"/>
        <bgColor auto="1"/>
      </patternFill>
    </fill>
    <fill>
      <patternFill patternType="solid">
        <fgColor indexed="29"/>
        <bgColor auto="1"/>
      </patternFill>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s>
  <borders count="118">
    <border>
      <left/>
      <right/>
      <top/>
      <bottom/>
      <diagonal/>
    </border>
    <border>
      <left/>
      <right/>
      <top/>
      <bottom/>
      <diagonal/>
    </border>
    <border>
      <left/>
      <right/>
      <top/>
      <bottom style="medium">
        <color indexed="8"/>
      </bottom>
      <diagonal/>
    </border>
    <border>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11"/>
      </right>
      <top style="medium">
        <color indexed="8"/>
      </top>
      <bottom style="thin">
        <color indexed="11"/>
      </bottom>
      <diagonal/>
    </border>
    <border>
      <left style="thin">
        <color indexed="11"/>
      </left>
      <right style="thin">
        <color indexed="11"/>
      </right>
      <top style="medium">
        <color indexed="8"/>
      </top>
      <bottom style="thin">
        <color indexed="11"/>
      </bottom>
      <diagonal/>
    </border>
    <border>
      <left style="thin">
        <color indexed="11"/>
      </left>
      <right style="medium">
        <color indexed="8"/>
      </right>
      <top style="medium">
        <color indexed="8"/>
      </top>
      <bottom style="thin">
        <color indexed="11"/>
      </bottom>
      <diagonal/>
    </border>
    <border>
      <left style="medium">
        <color indexed="8"/>
      </left>
      <right style="thin">
        <color indexed="11"/>
      </right>
      <top style="medium">
        <color indexed="8"/>
      </top>
      <bottom style="thin">
        <color indexed="8"/>
      </bottom>
      <diagonal/>
    </border>
    <border>
      <left style="thin">
        <color indexed="11"/>
      </left>
      <right style="thin">
        <color indexed="11"/>
      </right>
      <top style="medium">
        <color indexed="8"/>
      </top>
      <bottom style="thin">
        <color indexed="8"/>
      </bottom>
      <diagonal/>
    </border>
    <border>
      <left style="thin">
        <color indexed="11"/>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11"/>
      </right>
      <top style="thin">
        <color indexed="11"/>
      </top>
      <bottom style="thin">
        <color indexed="10"/>
      </bottom>
      <diagonal/>
    </border>
    <border>
      <left style="thin">
        <color indexed="11"/>
      </left>
      <right style="thin">
        <color indexed="11"/>
      </right>
      <top style="thin">
        <color indexed="11"/>
      </top>
      <bottom style="thin">
        <color indexed="10"/>
      </bottom>
      <diagonal/>
    </border>
    <border>
      <left style="thin">
        <color indexed="11"/>
      </left>
      <right style="medium">
        <color indexed="8"/>
      </right>
      <top style="thin">
        <color indexed="11"/>
      </top>
      <bottom style="thin">
        <color indexed="10"/>
      </bottom>
      <diagonal/>
    </border>
    <border>
      <left/>
      <right/>
      <top/>
      <bottom style="thick">
        <color indexed="12"/>
      </bottom>
      <diagonal/>
    </border>
    <border>
      <left/>
      <right style="medium">
        <color indexed="8"/>
      </right>
      <top/>
      <bottom style="thick">
        <color indexed="12"/>
      </bottom>
      <diagonal/>
    </border>
    <border>
      <left style="medium">
        <color indexed="8"/>
      </left>
      <right style="thin">
        <color indexed="8"/>
      </right>
      <top style="thin">
        <color indexed="8"/>
      </top>
      <bottom style="thick">
        <color indexed="12"/>
      </bottom>
      <diagonal/>
    </border>
    <border>
      <left style="thin">
        <color indexed="8"/>
      </left>
      <right style="thin">
        <color indexed="8"/>
      </right>
      <top style="thin">
        <color indexed="8"/>
      </top>
      <bottom style="thick">
        <color indexed="12"/>
      </bottom>
      <diagonal/>
    </border>
    <border>
      <left style="thin">
        <color indexed="8"/>
      </left>
      <right style="medium">
        <color indexed="8"/>
      </right>
      <top style="thin">
        <color indexed="8"/>
      </top>
      <bottom style="thick">
        <color indexed="12"/>
      </bottom>
      <diagonal/>
    </border>
    <border>
      <left style="medium">
        <color indexed="8"/>
      </left>
      <right style="thin">
        <color indexed="8"/>
      </right>
      <top style="thin">
        <color indexed="10"/>
      </top>
      <bottom style="thick">
        <color indexed="12"/>
      </bottom>
      <diagonal/>
    </border>
    <border>
      <left style="thin">
        <color indexed="8"/>
      </left>
      <right style="thin">
        <color indexed="8"/>
      </right>
      <top style="thin">
        <color indexed="10"/>
      </top>
      <bottom style="thick">
        <color indexed="12"/>
      </bottom>
      <diagonal/>
    </border>
    <border>
      <left style="thin">
        <color indexed="8"/>
      </left>
      <right style="medium">
        <color indexed="8"/>
      </right>
      <top style="thin">
        <color indexed="10"/>
      </top>
      <bottom style="thick">
        <color indexed="12"/>
      </bottom>
      <diagonal/>
    </border>
    <border>
      <left style="medium">
        <color indexed="8"/>
      </left>
      <right style="medium">
        <color indexed="8"/>
      </right>
      <top style="thick">
        <color indexed="12"/>
      </top>
      <bottom style="thin">
        <color indexed="8"/>
      </bottom>
      <diagonal/>
    </border>
    <border>
      <left style="medium">
        <color indexed="8"/>
      </left>
      <right/>
      <top style="thick">
        <color indexed="12"/>
      </top>
      <bottom style="thin">
        <color indexed="8"/>
      </bottom>
      <diagonal/>
    </border>
    <border>
      <left/>
      <right/>
      <top style="thick">
        <color indexed="12"/>
      </top>
      <bottom style="thin">
        <color indexed="8"/>
      </bottom>
      <diagonal/>
    </border>
    <border>
      <left/>
      <right style="medium">
        <color indexed="8"/>
      </right>
      <top style="thick">
        <color indexed="12"/>
      </top>
      <bottom/>
      <diagonal/>
    </border>
    <border>
      <left/>
      <right style="medium">
        <color indexed="8"/>
      </right>
      <top style="thick">
        <color indexed="12"/>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medium">
        <color indexed="8"/>
      </left>
      <right/>
      <top/>
      <bottom style="medium">
        <color indexed="8"/>
      </bottom>
      <diagonal/>
    </border>
    <border>
      <left/>
      <right style="thin">
        <color indexed="8"/>
      </right>
      <top style="thin">
        <color indexed="8"/>
      </top>
      <bottom style="thin">
        <color indexed="8"/>
      </bottom>
      <diagonal/>
    </border>
    <border>
      <left style="medium">
        <color indexed="8"/>
      </left>
      <right style="thin">
        <color indexed="11"/>
      </right>
      <top style="thin">
        <color indexed="11"/>
      </top>
      <bottom style="medium">
        <color indexed="8"/>
      </bottom>
      <diagonal/>
    </border>
    <border>
      <left style="thin">
        <color indexed="11"/>
      </left>
      <right style="thin">
        <color indexed="11"/>
      </right>
      <top style="thin">
        <color indexed="11"/>
      </top>
      <bottom style="medium">
        <color indexed="8"/>
      </bottom>
      <diagonal/>
    </border>
    <border>
      <left style="thin">
        <color indexed="11"/>
      </left>
      <right style="medium">
        <color indexed="8"/>
      </right>
      <top style="thin">
        <color indexed="11"/>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diagonal/>
    </border>
    <border>
      <left style="medium">
        <color indexed="8"/>
      </left>
      <right/>
      <top style="medium">
        <color indexed="8"/>
      </top>
      <bottom style="thin">
        <color indexed="8"/>
      </bottom>
      <diagonal/>
    </border>
    <border>
      <left/>
      <right style="medium">
        <color indexed="8"/>
      </right>
      <top style="medium">
        <color indexed="8"/>
      </top>
      <bottom/>
      <diagonal/>
    </border>
    <border>
      <left style="medium">
        <color indexed="8"/>
      </left>
      <right style="thin">
        <color indexed="8"/>
      </right>
      <top/>
      <bottom style="medium">
        <color indexed="8"/>
      </bottom>
      <diagonal/>
    </border>
    <border>
      <left style="medium">
        <color indexed="8"/>
      </left>
      <right style="thin">
        <color indexed="8"/>
      </right>
      <top style="thin">
        <color indexed="8"/>
      </top>
      <bottom style="thin">
        <color indexed="11"/>
      </bottom>
      <diagonal/>
    </border>
    <border>
      <left style="thin">
        <color indexed="8"/>
      </left>
      <right style="thin">
        <color indexed="8"/>
      </right>
      <top style="thin">
        <color indexed="8"/>
      </top>
      <bottom style="thin">
        <color indexed="11"/>
      </bottom>
      <diagonal/>
    </border>
    <border>
      <left style="thin">
        <color indexed="8"/>
      </left>
      <right style="medium">
        <color indexed="8"/>
      </right>
      <top style="thin">
        <color indexed="8"/>
      </top>
      <bottom style="thin">
        <color indexed="11"/>
      </bottom>
      <diagonal/>
    </border>
    <border>
      <left style="medium">
        <color indexed="8"/>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medium">
        <color indexed="8"/>
      </right>
      <top style="thin">
        <color indexed="11"/>
      </top>
      <bottom style="thin">
        <color indexed="11"/>
      </bottom>
      <diagonal/>
    </border>
    <border>
      <left style="medium">
        <color indexed="8"/>
      </left>
      <right style="thin">
        <color indexed="11"/>
      </right>
      <top style="thin">
        <color indexed="8"/>
      </top>
      <bottom style="thin">
        <color indexed="11"/>
      </bottom>
      <diagonal/>
    </border>
    <border>
      <left style="thin">
        <color indexed="11"/>
      </left>
      <right style="thin">
        <color indexed="11"/>
      </right>
      <top style="thin">
        <color indexed="8"/>
      </top>
      <bottom style="thin">
        <color indexed="11"/>
      </bottom>
      <diagonal/>
    </border>
    <border>
      <left style="thin">
        <color indexed="11"/>
      </left>
      <right style="medium">
        <color indexed="8"/>
      </right>
      <top style="thin">
        <color indexed="8"/>
      </top>
      <bottom style="thin">
        <color indexed="11"/>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thin">
        <color indexed="11"/>
      </right>
      <top style="medium">
        <color indexed="8"/>
      </top>
      <bottom/>
      <diagonal/>
    </border>
    <border>
      <left style="medium">
        <color indexed="8"/>
      </left>
      <right style="thin">
        <color indexed="11"/>
      </right>
      <top style="thin">
        <color indexed="11"/>
      </top>
      <bottom style="thin">
        <color indexed="8"/>
      </bottom>
      <diagonal/>
    </border>
    <border>
      <left style="thin">
        <color indexed="11"/>
      </left>
      <right style="thin">
        <color indexed="11"/>
      </right>
      <top style="thin">
        <color indexed="11"/>
      </top>
      <bottom style="thin">
        <color indexed="8"/>
      </bottom>
      <diagonal/>
    </border>
    <border>
      <left style="thin">
        <color indexed="11"/>
      </left>
      <right style="medium">
        <color indexed="8"/>
      </right>
      <top style="thin">
        <color indexed="11"/>
      </top>
      <bottom style="thin">
        <color indexed="8"/>
      </bottom>
      <diagonal/>
    </border>
    <border>
      <left/>
      <right/>
      <top/>
      <bottom style="thick">
        <color indexed="23"/>
      </bottom>
      <diagonal/>
    </border>
    <border>
      <left/>
      <right style="medium">
        <color indexed="8"/>
      </right>
      <top/>
      <bottom style="thick">
        <color indexed="23"/>
      </bottom>
      <diagonal/>
    </border>
    <border>
      <left style="medium">
        <color indexed="8"/>
      </left>
      <right style="thin">
        <color indexed="8"/>
      </right>
      <top style="thin">
        <color indexed="8"/>
      </top>
      <bottom style="thick">
        <color indexed="23"/>
      </bottom>
      <diagonal/>
    </border>
    <border>
      <left style="thin">
        <color indexed="8"/>
      </left>
      <right style="thin">
        <color indexed="8"/>
      </right>
      <top style="thin">
        <color indexed="8"/>
      </top>
      <bottom style="thick">
        <color indexed="23"/>
      </bottom>
      <diagonal/>
    </border>
    <border>
      <left style="thin">
        <color indexed="8"/>
      </left>
      <right style="medium">
        <color indexed="8"/>
      </right>
      <top style="thin">
        <color indexed="8"/>
      </top>
      <bottom style="thick">
        <color indexed="23"/>
      </bottom>
      <diagonal/>
    </border>
    <border>
      <left style="medium">
        <color indexed="8"/>
      </left>
      <right style="medium">
        <color indexed="8"/>
      </right>
      <top style="thick">
        <color indexed="23"/>
      </top>
      <bottom style="thin">
        <color indexed="8"/>
      </bottom>
      <diagonal/>
    </border>
    <border>
      <left style="medium">
        <color indexed="8"/>
      </left>
      <right/>
      <top style="thick">
        <color indexed="23"/>
      </top>
      <bottom style="thin">
        <color indexed="8"/>
      </bottom>
      <diagonal/>
    </border>
    <border>
      <left/>
      <right/>
      <top style="thick">
        <color indexed="23"/>
      </top>
      <bottom style="thin">
        <color indexed="8"/>
      </bottom>
      <diagonal/>
    </border>
    <border>
      <left/>
      <right style="medium">
        <color indexed="8"/>
      </right>
      <top style="thick">
        <color indexed="23"/>
      </top>
      <bottom/>
      <diagonal/>
    </border>
    <border>
      <left/>
      <right style="medium">
        <color indexed="8"/>
      </right>
      <top style="thick">
        <color indexed="23"/>
      </top>
      <bottom style="thin">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11"/>
      </top>
      <bottom style="thin">
        <color indexed="8"/>
      </bottom>
      <diagonal/>
    </border>
    <border>
      <left/>
      <right/>
      <top/>
      <bottom style="thin">
        <color indexed="11"/>
      </bottom>
      <diagonal/>
    </border>
    <border>
      <left style="thin">
        <color indexed="11"/>
      </left>
      <right style="thin">
        <color indexed="11"/>
      </right>
      <top/>
      <bottom style="thin">
        <color indexed="11"/>
      </bottom>
      <diagonal/>
    </border>
    <border>
      <left style="medium">
        <color indexed="8"/>
      </left>
      <right/>
      <top/>
      <bottom/>
      <diagonal/>
    </border>
    <border>
      <left style="thin">
        <color indexed="8"/>
      </left>
      <right/>
      <top/>
      <bottom/>
      <diagonal/>
    </border>
    <border>
      <left/>
      <right/>
      <top/>
      <bottom/>
      <diagonal/>
    </border>
    <border>
      <left style="thin">
        <color indexed="11"/>
      </left>
      <right/>
      <top/>
      <bottom/>
      <diagonal/>
    </border>
    <border>
      <left/>
      <right/>
      <top style="medium">
        <color indexed="8"/>
      </top>
      <bottom style="thin">
        <color indexed="11"/>
      </bottom>
      <diagonal/>
    </border>
    <border>
      <left/>
      <right/>
      <top style="thin">
        <color indexed="11"/>
      </top>
      <bottom/>
      <diagonal/>
    </border>
    <border>
      <left/>
      <right/>
      <top style="thin">
        <color indexed="11"/>
      </top>
      <bottom style="thin">
        <color indexed="11"/>
      </bottom>
      <diagonal/>
    </border>
    <border>
      <left/>
      <right style="thin">
        <color indexed="11"/>
      </right>
      <top/>
      <bottom/>
      <diagonal/>
    </border>
    <border>
      <left/>
      <right style="thin">
        <color indexed="11"/>
      </right>
      <top/>
      <bottom style="medium">
        <color indexed="8"/>
      </bottom>
      <diagonal/>
    </border>
    <border>
      <left style="thin">
        <color indexed="11"/>
      </left>
      <right style="thin">
        <color indexed="11"/>
      </right>
      <top/>
      <bottom style="medium">
        <color indexed="8"/>
      </bottom>
      <diagonal/>
    </border>
    <border>
      <left style="thin">
        <color indexed="11"/>
      </left>
      <right/>
      <top/>
      <bottom style="medium">
        <color indexed="8"/>
      </bottom>
      <diagonal/>
    </border>
    <border>
      <left/>
      <right/>
      <top style="medium">
        <color indexed="8"/>
      </top>
      <bottom/>
      <diagonal/>
    </border>
    <border>
      <left/>
      <right style="medium">
        <color indexed="8"/>
      </right>
      <top style="medium">
        <color indexed="8"/>
      </top>
      <bottom/>
      <diagonal/>
    </border>
    <border>
      <left/>
      <right/>
      <top/>
      <bottom style="thin">
        <color indexed="8"/>
      </bottom>
      <diagonal/>
    </border>
    <border>
      <left/>
      <right/>
      <top style="thin">
        <color indexed="8"/>
      </top>
      <bottom/>
      <diagonal/>
    </border>
    <border>
      <left style="medium">
        <color indexed="8"/>
      </left>
      <right/>
      <top/>
      <bottom style="medium">
        <color indexed="8"/>
      </bottom>
      <diagonal/>
    </border>
    <border>
      <left style="medium">
        <color indexed="8"/>
      </left>
      <right/>
      <top style="medium">
        <color indexed="8"/>
      </top>
      <bottom/>
      <diagonal/>
    </border>
    <border>
      <left/>
      <right style="medium">
        <color indexed="8"/>
      </right>
      <top/>
      <bottom style="medium">
        <color indexed="8"/>
      </bottom>
      <diagonal/>
    </border>
    <border>
      <left style="thin">
        <color indexed="11"/>
      </left>
      <right style="medium">
        <color indexed="8"/>
      </right>
      <top style="thin">
        <color indexed="11"/>
      </top>
      <bottom style="thin">
        <color indexed="30"/>
      </bottom>
      <diagonal/>
    </border>
    <border>
      <left style="thin">
        <color indexed="30"/>
      </left>
      <right style="medium">
        <color indexed="8"/>
      </right>
      <top style="thin">
        <color indexed="30"/>
      </top>
      <bottom style="thin">
        <color indexed="8"/>
      </bottom>
      <diagonal/>
    </border>
    <border>
      <left style="thin">
        <color indexed="30"/>
      </left>
      <right style="medium">
        <color indexed="8"/>
      </right>
      <top style="thin">
        <color indexed="8"/>
      </top>
      <bottom style="thin">
        <color indexed="8"/>
      </bottom>
      <diagonal/>
    </border>
    <border>
      <left style="thin">
        <color indexed="30"/>
      </left>
      <right style="medium">
        <color indexed="8"/>
      </right>
      <top style="thin">
        <color indexed="8"/>
      </top>
      <bottom style="thin">
        <color indexed="30"/>
      </bottom>
      <diagonal/>
    </border>
    <border>
      <left/>
      <right/>
      <top style="thin">
        <color indexed="30"/>
      </top>
      <bottom/>
      <diagonal/>
    </border>
    <border>
      <left style="medium">
        <color indexed="8"/>
      </left>
      <right style="medium">
        <color indexed="8"/>
      </right>
      <top/>
      <bottom style="thin">
        <color indexed="8"/>
      </bottom>
      <diagonal/>
    </border>
    <border>
      <left/>
      <right style="medium">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11"/>
      </left>
      <right/>
      <top style="thin">
        <color indexed="11"/>
      </top>
      <bottom style="thin">
        <color indexed="11"/>
      </bottom>
      <diagonal/>
    </border>
  </borders>
  <cellStyleXfs count="1">
    <xf numFmtId="0" fontId="0" fillId="0" borderId="0" applyNumberFormat="0" applyFill="0" applyBorder="0" applyProtection="0"/>
  </cellStyleXfs>
  <cellXfs count="441">
    <xf numFmtId="0" fontId="0" fillId="0" borderId="0" xfId="0"/>
    <xf numFmtId="0" fontId="0" fillId="0" borderId="0" xfId="0" applyNumberFormat="1"/>
    <xf numFmtId="0" fontId="2" fillId="0" borderId="1" xfId="0" applyFont="1" applyBorder="1"/>
    <xf numFmtId="49" fontId="3" fillId="0" borderId="1" xfId="0" applyNumberFormat="1" applyFont="1" applyBorder="1" applyAlignment="1">
      <alignment vertical="center"/>
    </xf>
    <xf numFmtId="0" fontId="4" fillId="0" borderId="1" xfId="0" applyFont="1" applyBorder="1"/>
    <xf numFmtId="49" fontId="3" fillId="0" borderId="1" xfId="0" applyNumberFormat="1" applyFont="1" applyBorder="1" applyAlignment="1">
      <alignment horizontal="left" vertical="center"/>
    </xf>
    <xf numFmtId="0" fontId="0" fillId="0" borderId="1" xfId="0" applyBorder="1"/>
    <xf numFmtId="0" fontId="2" fillId="0" borderId="1" xfId="0" applyFont="1" applyBorder="1" applyAlignment="1">
      <alignment horizontal="center"/>
    </xf>
    <xf numFmtId="0" fontId="5" fillId="0" borderId="1" xfId="0" applyFont="1" applyBorder="1"/>
    <xf numFmtId="0" fontId="4" fillId="0" borderId="2" xfId="0" applyFont="1" applyBorder="1"/>
    <xf numFmtId="0" fontId="0" fillId="0" borderId="2" xfId="0" applyBorder="1"/>
    <xf numFmtId="0" fontId="4" fillId="0" borderId="2" xfId="0" applyFont="1" applyBorder="1" applyAlignment="1">
      <alignment horizontal="center"/>
    </xf>
    <xf numFmtId="0" fontId="5" fillId="0" borderId="3" xfId="0" applyFont="1" applyBorder="1"/>
    <xf numFmtId="49" fontId="0" fillId="0" borderId="3" xfId="0" applyNumberFormat="1" applyBorder="1"/>
    <xf numFmtId="0" fontId="0" fillId="0" borderId="19" xfId="0" applyBorder="1"/>
    <xf numFmtId="0" fontId="0" fillId="0" borderId="20" xfId="0" applyBorder="1"/>
    <xf numFmtId="49" fontId="7" fillId="4" borderId="21" xfId="0" applyNumberFormat="1" applyFont="1" applyFill="1" applyBorder="1" applyAlignment="1">
      <alignment horizontal="center"/>
    </xf>
    <xf numFmtId="49" fontId="8" fillId="5" borderId="22" xfId="0" applyNumberFormat="1" applyFont="1" applyFill="1" applyBorder="1" applyAlignment="1">
      <alignment horizontal="center"/>
    </xf>
    <xf numFmtId="49" fontId="7" fillId="6" borderId="22" xfId="0" applyNumberFormat="1" applyFont="1" applyFill="1" applyBorder="1" applyAlignment="1">
      <alignment horizontal="center"/>
    </xf>
    <xf numFmtId="0" fontId="8" fillId="7" borderId="23" xfId="0" applyFont="1" applyFill="1" applyBorder="1" applyAlignment="1">
      <alignment horizontal="center"/>
    </xf>
    <xf numFmtId="49" fontId="7" fillId="4" borderId="24" xfId="0" applyNumberFormat="1" applyFont="1" applyFill="1" applyBorder="1" applyAlignment="1">
      <alignment horizontal="center"/>
    </xf>
    <xf numFmtId="49" fontId="8" fillId="5" borderId="25" xfId="0" applyNumberFormat="1" applyFont="1" applyFill="1" applyBorder="1" applyAlignment="1">
      <alignment horizontal="center"/>
    </xf>
    <xf numFmtId="49" fontId="7" fillId="6" borderId="26" xfId="0" applyNumberFormat="1" applyFont="1" applyFill="1" applyBorder="1" applyAlignment="1">
      <alignment horizontal="center"/>
    </xf>
    <xf numFmtId="0" fontId="2" fillId="8" borderId="27" xfId="0" applyFont="1" applyFill="1" applyBorder="1" applyAlignment="1">
      <alignment horizontal="left"/>
    </xf>
    <xf numFmtId="49" fontId="2" fillId="3" borderId="27" xfId="0" applyNumberFormat="1" applyFont="1" applyFill="1" applyBorder="1" applyAlignment="1">
      <alignment horizontal="left"/>
    </xf>
    <xf numFmtId="0" fontId="0" fillId="7" borderId="28" xfId="0" applyFill="1" applyBorder="1" applyAlignment="1">
      <alignment horizontal="center"/>
    </xf>
    <xf numFmtId="0" fontId="0" fillId="7" borderId="29" xfId="0" applyFill="1" applyBorder="1"/>
    <xf numFmtId="0" fontId="0" fillId="7" borderId="30" xfId="0" applyFill="1" applyBorder="1"/>
    <xf numFmtId="49" fontId="0" fillId="3" borderId="32" xfId="0" applyNumberFormat="1" applyFill="1" applyBorder="1" applyAlignment="1">
      <alignment horizontal="center" vertical="center"/>
    </xf>
    <xf numFmtId="49" fontId="0" fillId="3" borderId="32" xfId="0" applyNumberFormat="1" applyFill="1" applyBorder="1"/>
    <xf numFmtId="0" fontId="0" fillId="3" borderId="33" xfId="0" applyNumberFormat="1" applyFill="1" applyBorder="1" applyAlignment="1">
      <alignment horizontal="center"/>
    </xf>
    <xf numFmtId="0" fontId="0" fillId="3" borderId="34" xfId="0" applyNumberFormat="1" applyFill="1" applyBorder="1" applyAlignment="1">
      <alignment horizontal="center"/>
    </xf>
    <xf numFmtId="0" fontId="0" fillId="3" borderId="35" xfId="0" applyNumberFormat="1" applyFill="1" applyBorder="1" applyAlignment="1">
      <alignment horizontal="center"/>
    </xf>
    <xf numFmtId="0" fontId="0" fillId="7" borderId="36" xfId="0" applyFill="1" applyBorder="1" applyAlignment="1">
      <alignment horizontal="center"/>
    </xf>
    <xf numFmtId="0" fontId="0" fillId="3" borderId="32" xfId="0" applyFill="1" applyBorder="1" applyAlignment="1">
      <alignment horizontal="center" vertical="center"/>
    </xf>
    <xf numFmtId="164" fontId="9" fillId="7" borderId="36" xfId="0" applyNumberFormat="1" applyFont="1" applyFill="1" applyBorder="1" applyAlignment="1">
      <alignment horizontal="center"/>
    </xf>
    <xf numFmtId="0" fontId="0" fillId="10" borderId="36" xfId="0" applyNumberFormat="1" applyFill="1" applyBorder="1" applyAlignment="1">
      <alignment horizontal="center"/>
    </xf>
    <xf numFmtId="0" fontId="0" fillId="3" borderId="37" xfId="0" applyFill="1" applyBorder="1" applyAlignment="1">
      <alignment horizontal="center" vertical="center"/>
    </xf>
    <xf numFmtId="49" fontId="0" fillId="3" borderId="37" xfId="0" applyNumberFormat="1" applyFill="1" applyBorder="1"/>
    <xf numFmtId="0" fontId="0" fillId="3" borderId="38" xfId="0" applyNumberFormat="1" applyFill="1" applyBorder="1" applyAlignment="1">
      <alignment horizontal="center"/>
    </xf>
    <xf numFmtId="0" fontId="0" fillId="3" borderId="39" xfId="0" applyNumberFormat="1" applyFill="1" applyBorder="1" applyAlignment="1">
      <alignment horizontal="center"/>
    </xf>
    <xf numFmtId="0" fontId="0" fillId="3" borderId="40" xfId="0" applyNumberFormat="1" applyFill="1" applyBorder="1" applyAlignment="1">
      <alignment horizontal="center"/>
    </xf>
    <xf numFmtId="0" fontId="0" fillId="11" borderId="41" xfId="0" applyNumberFormat="1" applyFill="1" applyBorder="1" applyAlignment="1">
      <alignment horizontal="center"/>
    </xf>
    <xf numFmtId="0" fontId="0" fillId="12" borderId="42" xfId="0" applyFill="1" applyBorder="1" applyAlignment="1">
      <alignment horizontal="center" vertical="center"/>
    </xf>
    <xf numFmtId="49" fontId="0" fillId="12" borderId="43" xfId="0" applyNumberFormat="1" applyFill="1" applyBorder="1" applyAlignment="1">
      <alignment horizontal="right" vertical="center"/>
    </xf>
    <xf numFmtId="0" fontId="0" fillId="12" borderId="14" xfId="0" applyFill="1" applyBorder="1" applyAlignment="1">
      <alignment horizontal="center"/>
    </xf>
    <xf numFmtId="0" fontId="0" fillId="12" borderId="15" xfId="0" applyFill="1" applyBorder="1" applyAlignment="1">
      <alignment horizontal="center"/>
    </xf>
    <xf numFmtId="0" fontId="0" fillId="12" borderId="13" xfId="0" applyFill="1" applyBorder="1" applyAlignment="1">
      <alignment horizontal="center"/>
    </xf>
    <xf numFmtId="0" fontId="9" fillId="14" borderId="41" xfId="0" applyFont="1" applyFill="1" applyBorder="1"/>
    <xf numFmtId="49" fontId="9" fillId="14" borderId="44" xfId="0" applyNumberFormat="1" applyFont="1" applyFill="1" applyBorder="1" applyAlignment="1">
      <alignment horizontal="right" vertical="center"/>
    </xf>
    <xf numFmtId="0" fontId="7" fillId="14" borderId="45" xfId="0" applyNumberFormat="1" applyFont="1" applyFill="1" applyBorder="1" applyAlignment="1">
      <alignment horizontal="center" vertical="center"/>
    </xf>
    <xf numFmtId="0" fontId="7" fillId="14" borderId="34" xfId="0" applyNumberFormat="1" applyFont="1" applyFill="1" applyBorder="1" applyAlignment="1">
      <alignment horizontal="center" vertical="center"/>
    </xf>
    <xf numFmtId="0" fontId="7" fillId="14" borderId="35" xfId="0" applyNumberFormat="1" applyFont="1" applyFill="1" applyBorder="1" applyAlignment="1">
      <alignment horizontal="center" vertical="center"/>
    </xf>
    <xf numFmtId="0" fontId="7" fillId="14" borderId="38" xfId="0" applyNumberFormat="1" applyFont="1" applyFill="1" applyBorder="1" applyAlignment="1">
      <alignment horizontal="center" vertical="center"/>
    </xf>
    <xf numFmtId="0" fontId="7" fillId="14" borderId="39" xfId="0" applyNumberFormat="1" applyFont="1" applyFill="1" applyBorder="1" applyAlignment="1">
      <alignment horizontal="center" vertical="center"/>
    </xf>
    <xf numFmtId="0" fontId="7" fillId="14" borderId="40" xfId="0" applyNumberFormat="1" applyFont="1" applyFill="1" applyBorder="1" applyAlignment="1">
      <alignment horizontal="center" vertical="center"/>
    </xf>
    <xf numFmtId="0" fontId="0" fillId="14" borderId="49" xfId="0" applyFill="1" applyBorder="1"/>
    <xf numFmtId="0" fontId="0" fillId="14" borderId="4" xfId="0" applyFill="1" applyBorder="1"/>
    <xf numFmtId="0" fontId="0" fillId="14" borderId="50" xfId="0" applyFill="1" applyBorder="1"/>
    <xf numFmtId="0" fontId="0" fillId="14" borderId="51" xfId="0" applyFill="1" applyBorder="1"/>
    <xf numFmtId="0" fontId="0" fillId="14" borderId="5" xfId="0" applyFill="1" applyBorder="1"/>
    <xf numFmtId="0" fontId="0" fillId="14" borderId="6" xfId="0" applyFill="1" applyBorder="1"/>
    <xf numFmtId="0" fontId="2" fillId="8" borderId="52" xfId="0" applyFont="1" applyFill="1" applyBorder="1" applyAlignment="1">
      <alignment horizontal="left"/>
    </xf>
    <xf numFmtId="49" fontId="2" fillId="3" borderId="52" xfId="0" applyNumberFormat="1" applyFont="1" applyFill="1" applyBorder="1" applyAlignment="1">
      <alignment horizontal="left"/>
    </xf>
    <xf numFmtId="0" fontId="0" fillId="7" borderId="53" xfId="0" applyFill="1" applyBorder="1"/>
    <xf numFmtId="0" fontId="0" fillId="7" borderId="54" xfId="0" applyFill="1" applyBorder="1"/>
    <xf numFmtId="0" fontId="0" fillId="7" borderId="55" xfId="0" applyFill="1" applyBorder="1"/>
    <xf numFmtId="0" fontId="0" fillId="7" borderId="56" xfId="0" applyFill="1" applyBorder="1" applyAlignment="1">
      <alignment horizontal="center"/>
    </xf>
    <xf numFmtId="0" fontId="0" fillId="7" borderId="50" xfId="0" applyFill="1" applyBorder="1"/>
    <xf numFmtId="0" fontId="0" fillId="7" borderId="57" xfId="0" applyFill="1" applyBorder="1"/>
    <xf numFmtId="0" fontId="0" fillId="14" borderId="41" xfId="0" applyFill="1" applyBorder="1"/>
    <xf numFmtId="49" fontId="0" fillId="3" borderId="32" xfId="0" applyNumberFormat="1" applyFill="1" applyBorder="1" applyAlignment="1">
      <alignment horizontal="left"/>
    </xf>
    <xf numFmtId="0" fontId="0" fillId="7" borderId="41" xfId="0" applyNumberFormat="1" applyFill="1" applyBorder="1" applyAlignment="1">
      <alignment horizontal="center"/>
    </xf>
    <xf numFmtId="49" fontId="9" fillId="14" borderId="58" xfId="0" applyNumberFormat="1" applyFont="1" applyFill="1" applyBorder="1" applyAlignment="1">
      <alignment horizontal="right" vertical="center"/>
    </xf>
    <xf numFmtId="0" fontId="0" fillId="3" borderId="59" xfId="0" applyNumberFormat="1" applyFill="1" applyBorder="1" applyAlignment="1">
      <alignment horizontal="center"/>
    </xf>
    <xf numFmtId="0" fontId="0" fillId="3" borderId="60" xfId="0" applyNumberFormat="1" applyFill="1" applyBorder="1" applyAlignment="1">
      <alignment horizontal="center"/>
    </xf>
    <xf numFmtId="0" fontId="0" fillId="3" borderId="61" xfId="0" applyNumberFormat="1" applyFill="1" applyBorder="1" applyAlignment="1">
      <alignment horizontal="center"/>
    </xf>
    <xf numFmtId="0" fontId="9" fillId="14" borderId="41" xfId="0" applyFont="1" applyFill="1" applyBorder="1" applyAlignment="1">
      <alignment vertical="center"/>
    </xf>
    <xf numFmtId="0" fontId="0" fillId="7" borderId="36" xfId="0" applyFill="1" applyBorder="1"/>
    <xf numFmtId="0" fontId="9" fillId="14" borderId="41" xfId="0" applyFont="1" applyFill="1" applyBorder="1" applyAlignment="1">
      <alignment horizontal="center" vertical="center"/>
    </xf>
    <xf numFmtId="0" fontId="9" fillId="14" borderId="41" xfId="0" applyFont="1" applyFill="1" applyBorder="1" applyAlignment="1">
      <alignment horizontal="right" vertical="center"/>
    </xf>
    <xf numFmtId="0" fontId="0" fillId="12" borderId="68" xfId="0" applyFill="1" applyBorder="1" applyAlignment="1">
      <alignment horizontal="center"/>
    </xf>
    <xf numFmtId="0" fontId="0" fillId="12" borderId="69" xfId="0" applyFill="1" applyBorder="1" applyAlignment="1">
      <alignment horizontal="center"/>
    </xf>
    <xf numFmtId="0" fontId="0" fillId="12" borderId="70" xfId="0" applyFill="1" applyBorder="1" applyAlignment="1">
      <alignment horizontal="center"/>
    </xf>
    <xf numFmtId="0" fontId="7" fillId="14" borderId="68" xfId="0" applyNumberFormat="1" applyFont="1" applyFill="1" applyBorder="1" applyAlignment="1">
      <alignment horizontal="center" vertical="center"/>
    </xf>
    <xf numFmtId="0" fontId="7" fillId="14" borderId="69" xfId="0" applyNumberFormat="1" applyFont="1" applyFill="1" applyBorder="1" applyAlignment="1">
      <alignment horizontal="center" vertical="center"/>
    </xf>
    <xf numFmtId="0" fontId="7" fillId="14" borderId="70" xfId="0" applyNumberFormat="1" applyFont="1" applyFill="1" applyBorder="1" applyAlignment="1">
      <alignment horizontal="center" vertical="center"/>
    </xf>
    <xf numFmtId="0" fontId="0" fillId="14" borderId="56" xfId="0" applyFill="1" applyBorder="1"/>
    <xf numFmtId="0" fontId="8" fillId="12" borderId="13" xfId="0" applyFont="1" applyFill="1" applyBorder="1" applyAlignment="1">
      <alignment horizontal="center"/>
    </xf>
    <xf numFmtId="0" fontId="8" fillId="12" borderId="14" xfId="0" applyFont="1" applyFill="1" applyBorder="1" applyAlignment="1">
      <alignment horizontal="center"/>
    </xf>
    <xf numFmtId="0" fontId="8" fillId="12" borderId="15" xfId="0" applyFont="1" applyFill="1" applyBorder="1" applyAlignment="1">
      <alignment horizontal="center"/>
    </xf>
    <xf numFmtId="0" fontId="0" fillId="14" borderId="71" xfId="0" applyFill="1" applyBorder="1" applyAlignment="1">
      <alignment horizontal="center"/>
    </xf>
    <xf numFmtId="0" fontId="0" fillId="14" borderId="72" xfId="0" applyFill="1" applyBorder="1" applyAlignment="1">
      <alignment horizontal="center"/>
    </xf>
    <xf numFmtId="0" fontId="0" fillId="14" borderId="57" xfId="0" applyFill="1" applyBorder="1" applyAlignment="1">
      <alignment horizontal="center"/>
    </xf>
    <xf numFmtId="0" fontId="0" fillId="14" borderId="56" xfId="0" applyFill="1" applyBorder="1" applyAlignment="1">
      <alignment horizontal="center"/>
    </xf>
    <xf numFmtId="0" fontId="0" fillId="14" borderId="50" xfId="0" applyFill="1" applyBorder="1" applyAlignment="1">
      <alignment horizontal="center"/>
    </xf>
    <xf numFmtId="0" fontId="0" fillId="14" borderId="4" xfId="0" applyFill="1" applyBorder="1" applyAlignment="1">
      <alignment horizontal="center"/>
    </xf>
    <xf numFmtId="0" fontId="0" fillId="14" borderId="5" xfId="0" applyFill="1" applyBorder="1" applyAlignment="1">
      <alignment horizontal="center"/>
    </xf>
    <xf numFmtId="0" fontId="0" fillId="14" borderId="6" xfId="0" applyFill="1" applyBorder="1" applyAlignment="1">
      <alignment horizontal="center"/>
    </xf>
    <xf numFmtId="0" fontId="0" fillId="14" borderId="72" xfId="0" applyFill="1" applyBorder="1"/>
    <xf numFmtId="0" fontId="0" fillId="14" borderId="73" xfId="0" applyFill="1" applyBorder="1"/>
    <xf numFmtId="0" fontId="0" fillId="3" borderId="8" xfId="0" applyFill="1" applyBorder="1"/>
    <xf numFmtId="0" fontId="4" fillId="3" borderId="8" xfId="0" applyFont="1" applyFill="1" applyBorder="1"/>
    <xf numFmtId="0" fontId="0" fillId="3" borderId="63" xfId="0" applyFill="1" applyBorder="1"/>
    <xf numFmtId="0" fontId="4" fillId="3" borderId="63" xfId="0" applyFont="1" applyFill="1" applyBorder="1"/>
    <xf numFmtId="0" fontId="2" fillId="0" borderId="2" xfId="0" applyFont="1" applyBorder="1" applyAlignment="1">
      <alignment horizontal="center"/>
    </xf>
    <xf numFmtId="0" fontId="0" fillId="0" borderId="77" xfId="0" applyBorder="1"/>
    <xf numFmtId="0" fontId="0" fillId="0" borderId="78" xfId="0" applyBorder="1"/>
    <xf numFmtId="49" fontId="7" fillId="4" borderId="79" xfId="0" applyNumberFormat="1" applyFont="1" applyFill="1" applyBorder="1" applyAlignment="1">
      <alignment horizontal="center"/>
    </xf>
    <xf numFmtId="49" fontId="8" fillId="5" borderId="80" xfId="0" applyNumberFormat="1" applyFont="1" applyFill="1" applyBorder="1" applyAlignment="1">
      <alignment horizontal="center"/>
    </xf>
    <xf numFmtId="49" fontId="7" fillId="6" borderId="80" xfId="0" applyNumberFormat="1" applyFont="1" applyFill="1" applyBorder="1" applyAlignment="1">
      <alignment horizontal="center"/>
    </xf>
    <xf numFmtId="0" fontId="8" fillId="7" borderId="81" xfId="0" applyFont="1" applyFill="1" applyBorder="1" applyAlignment="1">
      <alignment horizontal="center"/>
    </xf>
    <xf numFmtId="49" fontId="7" fillId="6" borderId="81" xfId="0" applyNumberFormat="1" applyFont="1" applyFill="1" applyBorder="1" applyAlignment="1">
      <alignment horizontal="center"/>
    </xf>
    <xf numFmtId="0" fontId="0" fillId="7" borderId="83" xfId="0" applyFill="1" applyBorder="1" applyAlignment="1">
      <alignment horizontal="center"/>
    </xf>
    <xf numFmtId="0" fontId="0" fillId="7" borderId="84" xfId="0" applyFill="1" applyBorder="1"/>
    <xf numFmtId="0" fontId="0" fillId="7" borderId="85" xfId="0" applyFill="1" applyBorder="1"/>
    <xf numFmtId="0" fontId="0" fillId="3" borderId="32" xfId="0" applyFill="1" applyBorder="1"/>
    <xf numFmtId="0" fontId="0" fillId="3" borderId="33" xfId="0" applyNumberFormat="1" applyFill="1" applyBorder="1"/>
    <xf numFmtId="0" fontId="0" fillId="3" borderId="34" xfId="0" applyNumberFormat="1" applyFill="1" applyBorder="1"/>
    <xf numFmtId="0" fontId="0" fillId="3" borderId="35" xfId="0" applyNumberFormat="1" applyFill="1" applyBorder="1"/>
    <xf numFmtId="0" fontId="0" fillId="3" borderId="37" xfId="0" applyFill="1" applyBorder="1"/>
    <xf numFmtId="0" fontId="0" fillId="15" borderId="41" xfId="0" applyNumberFormat="1" applyFill="1" applyBorder="1" applyAlignment="1">
      <alignment horizontal="center"/>
    </xf>
    <xf numFmtId="0" fontId="0" fillId="3" borderId="38" xfId="0" applyNumberFormat="1" applyFill="1" applyBorder="1"/>
    <xf numFmtId="0" fontId="0" fillId="3" borderId="39" xfId="0" applyNumberFormat="1" applyFill="1" applyBorder="1"/>
    <xf numFmtId="0" fontId="0" fillId="3" borderId="40" xfId="0" applyNumberFormat="1" applyFill="1" applyBorder="1"/>
    <xf numFmtId="0" fontId="7" fillId="14" borderId="87" xfId="0" applyNumberFormat="1" applyFont="1" applyFill="1" applyBorder="1" applyAlignment="1">
      <alignment horizontal="center" vertical="center"/>
    </xf>
    <xf numFmtId="0" fontId="2" fillId="15" borderId="52" xfId="0" applyFont="1" applyFill="1" applyBorder="1" applyAlignment="1">
      <alignment horizontal="left"/>
    </xf>
    <xf numFmtId="0" fontId="0" fillId="7" borderId="56" xfId="0" applyFill="1" applyBorder="1"/>
    <xf numFmtId="0" fontId="0" fillId="3" borderId="32" xfId="0" applyFill="1" applyBorder="1" applyAlignment="1">
      <alignment horizontal="left"/>
    </xf>
    <xf numFmtId="0" fontId="0" fillId="3" borderId="88" xfId="0" applyNumberFormat="1" applyFill="1" applyBorder="1" applyAlignment="1">
      <alignment horizontal="center"/>
    </xf>
    <xf numFmtId="0" fontId="0" fillId="3" borderId="59" xfId="0" applyNumberFormat="1" applyFill="1" applyBorder="1"/>
    <xf numFmtId="0" fontId="0" fillId="3" borderId="60" xfId="0" applyNumberFormat="1" applyFill="1" applyBorder="1"/>
    <xf numFmtId="0" fontId="0" fillId="3" borderId="61" xfId="0" applyNumberFormat="1" applyFill="1" applyBorder="1"/>
    <xf numFmtId="0" fontId="12" fillId="3" borderId="1" xfId="0" applyFont="1" applyFill="1" applyBorder="1" applyAlignment="1">
      <alignment horizontal="center"/>
    </xf>
    <xf numFmtId="0" fontId="13" fillId="3" borderId="1" xfId="0" applyFont="1" applyFill="1" applyBorder="1" applyAlignment="1">
      <alignment horizontal="center"/>
    </xf>
    <xf numFmtId="0" fontId="14" fillId="3" borderId="1" xfId="0" applyFont="1" applyFill="1" applyBorder="1"/>
    <xf numFmtId="0" fontId="13" fillId="3" borderId="1" xfId="0" applyFont="1" applyFill="1" applyBorder="1"/>
    <xf numFmtId="49" fontId="13" fillId="3" borderId="1" xfId="0" applyNumberFormat="1" applyFont="1" applyFill="1" applyBorder="1" applyAlignment="1">
      <alignment horizontal="center"/>
    </xf>
    <xf numFmtId="0" fontId="15" fillId="3" borderId="89" xfId="0" applyFont="1" applyFill="1" applyBorder="1"/>
    <xf numFmtId="0" fontId="14" fillId="3" borderId="2" xfId="0" applyFont="1" applyFill="1" applyBorder="1"/>
    <xf numFmtId="0" fontId="15" fillId="3" borderId="64" xfId="0" applyFont="1" applyFill="1" applyBorder="1"/>
    <xf numFmtId="49" fontId="16" fillId="16" borderId="49" xfId="0" applyNumberFormat="1" applyFont="1" applyFill="1" applyBorder="1" applyAlignment="1">
      <alignment horizontal="center"/>
    </xf>
    <xf numFmtId="49" fontId="17" fillId="16" borderId="68" xfId="0" applyNumberFormat="1" applyFont="1" applyFill="1" applyBorder="1" applyAlignment="1">
      <alignment horizontal="center"/>
    </xf>
    <xf numFmtId="0" fontId="14" fillId="14" borderId="49" xfId="0" applyFont="1" applyFill="1" applyBorder="1"/>
    <xf numFmtId="0" fontId="14" fillId="14" borderId="71" xfId="0" applyFont="1" applyFill="1" applyBorder="1"/>
    <xf numFmtId="0" fontId="14" fillId="14" borderId="72" xfId="0" applyFont="1" applyFill="1" applyBorder="1"/>
    <xf numFmtId="0" fontId="15" fillId="3" borderId="63" xfId="0" applyNumberFormat="1" applyFont="1" applyFill="1" applyBorder="1" applyAlignment="1">
      <alignment horizontal="center"/>
    </xf>
    <xf numFmtId="49" fontId="14" fillId="3" borderId="8" xfId="0" applyNumberFormat="1" applyFont="1" applyFill="1" applyBorder="1"/>
    <xf numFmtId="3" fontId="18" fillId="3" borderId="90" xfId="0" applyNumberFormat="1" applyFont="1" applyFill="1" applyBorder="1" applyAlignment="1">
      <alignment horizontal="center"/>
    </xf>
    <xf numFmtId="3" fontId="19" fillId="3" borderId="90" xfId="0" applyNumberFormat="1" applyFont="1" applyFill="1" applyBorder="1"/>
    <xf numFmtId="0" fontId="19" fillId="3" borderId="63" xfId="0" applyNumberFormat="1" applyFont="1" applyFill="1" applyBorder="1" applyAlignment="1">
      <alignment horizontal="center"/>
    </xf>
    <xf numFmtId="49" fontId="14" fillId="3" borderId="63" xfId="0" applyNumberFormat="1" applyFont="1" applyFill="1" applyBorder="1"/>
    <xf numFmtId="3" fontId="18" fillId="3" borderId="63" xfId="0" applyNumberFormat="1" applyFont="1" applyFill="1" applyBorder="1" applyAlignment="1">
      <alignment horizontal="center"/>
    </xf>
    <xf numFmtId="3" fontId="19" fillId="3" borderId="63" xfId="0" applyNumberFormat="1" applyFont="1" applyFill="1" applyBorder="1"/>
    <xf numFmtId="0" fontId="0" fillId="3" borderId="1" xfId="0" applyFill="1" applyBorder="1"/>
    <xf numFmtId="0" fontId="13" fillId="3" borderId="89" xfId="0" applyFont="1" applyFill="1" applyBorder="1"/>
    <xf numFmtId="0" fontId="13" fillId="3" borderId="2" xfId="0" applyFont="1" applyFill="1" applyBorder="1"/>
    <xf numFmtId="0" fontId="0" fillId="3" borderId="91" xfId="0" applyFill="1" applyBorder="1"/>
    <xf numFmtId="0" fontId="0" fillId="3" borderId="92" xfId="0" applyFill="1" applyBorder="1"/>
    <xf numFmtId="0" fontId="0" fillId="3" borderId="93" xfId="0" applyFill="1" applyBorder="1"/>
    <xf numFmtId="0" fontId="0" fillId="3" borderId="94" xfId="0" applyFill="1" applyBorder="1"/>
    <xf numFmtId="0" fontId="20" fillId="3" borderId="1" xfId="0" applyFont="1" applyFill="1" applyBorder="1" applyAlignment="1">
      <alignment horizontal="left"/>
    </xf>
    <xf numFmtId="0" fontId="15" fillId="3" borderId="1" xfId="0" applyFont="1" applyFill="1" applyBorder="1"/>
    <xf numFmtId="0" fontId="14" fillId="3" borderId="2" xfId="0" applyFont="1" applyFill="1" applyBorder="1" applyAlignment="1">
      <alignment horizontal="center"/>
    </xf>
    <xf numFmtId="0" fontId="14" fillId="3" borderId="1" xfId="0" applyFont="1" applyFill="1" applyBorder="1" applyAlignment="1">
      <alignment horizontal="left"/>
    </xf>
    <xf numFmtId="0" fontId="13" fillId="3" borderId="3" xfId="0" applyFont="1" applyFill="1" applyBorder="1"/>
    <xf numFmtId="0" fontId="21" fillId="17" borderId="42" xfId="0" applyFont="1" applyFill="1" applyBorder="1" applyAlignment="1">
      <alignment horizontal="center" vertical="center"/>
    </xf>
    <xf numFmtId="0" fontId="21" fillId="17" borderId="42" xfId="0" applyFont="1" applyFill="1" applyBorder="1" applyAlignment="1">
      <alignment horizontal="center"/>
    </xf>
    <xf numFmtId="49" fontId="21" fillId="17" borderId="42" xfId="0" applyNumberFormat="1" applyFont="1" applyFill="1" applyBorder="1" applyAlignment="1">
      <alignment horizontal="center"/>
    </xf>
    <xf numFmtId="0" fontId="14" fillId="3" borderId="91" xfId="0" applyFont="1" applyFill="1" applyBorder="1"/>
    <xf numFmtId="0" fontId="21" fillId="17" borderId="41" xfId="0" applyFont="1" applyFill="1" applyBorder="1" applyAlignment="1">
      <alignment horizontal="center" vertical="center"/>
    </xf>
    <xf numFmtId="49" fontId="21" fillId="17" borderId="41" xfId="0" applyNumberFormat="1" applyFont="1" applyFill="1" applyBorder="1" applyAlignment="1">
      <alignment horizontal="center" vertical="center"/>
    </xf>
    <xf numFmtId="49" fontId="21" fillId="17" borderId="41" xfId="0" applyNumberFormat="1" applyFont="1" applyFill="1" applyBorder="1" applyAlignment="1">
      <alignment horizontal="center"/>
    </xf>
    <xf numFmtId="0" fontId="2" fillId="3" borderId="63" xfId="0" applyNumberFormat="1" applyFont="1" applyFill="1" applyBorder="1" applyAlignment="1">
      <alignment horizontal="center"/>
    </xf>
    <xf numFmtId="49" fontId="21" fillId="3" borderId="63" xfId="0" applyNumberFormat="1" applyFont="1" applyFill="1" applyBorder="1" applyAlignment="1">
      <alignment horizontal="left"/>
    </xf>
    <xf numFmtId="0" fontId="21" fillId="3" borderId="63" xfId="0" applyNumberFormat="1" applyFont="1" applyFill="1" applyBorder="1" applyAlignment="1">
      <alignment horizontal="center"/>
    </xf>
    <xf numFmtId="165" fontId="21" fillId="3" borderId="63" xfId="0" applyNumberFormat="1" applyFont="1" applyFill="1" applyBorder="1" applyAlignment="1">
      <alignment horizontal="center"/>
    </xf>
    <xf numFmtId="0" fontId="21" fillId="3" borderId="63" xfId="0" applyNumberFormat="1" applyFont="1" applyFill="1" applyBorder="1" applyAlignment="1">
      <alignment horizontal="left"/>
    </xf>
    <xf numFmtId="49" fontId="21" fillId="3" borderId="63" xfId="0" applyNumberFormat="1" applyFont="1" applyFill="1" applyBorder="1"/>
    <xf numFmtId="0" fontId="21" fillId="3" borderId="63" xfId="0" applyNumberFormat="1" applyFont="1" applyFill="1" applyBorder="1" applyAlignment="1">
      <alignment horizontal="left" vertical="center"/>
    </xf>
    <xf numFmtId="49" fontId="21" fillId="3" borderId="63" xfId="0" applyNumberFormat="1" applyFont="1" applyFill="1" applyBorder="1" applyAlignment="1">
      <alignment horizontal="left" vertical="center"/>
    </xf>
    <xf numFmtId="0" fontId="21" fillId="3" borderId="63" xfId="0" applyNumberFormat="1" applyFont="1" applyFill="1" applyBorder="1" applyAlignment="1">
      <alignment horizontal="center" vertical="center"/>
    </xf>
    <xf numFmtId="0" fontId="2" fillId="3" borderId="97" xfId="0" applyFont="1" applyFill="1" applyBorder="1"/>
    <xf numFmtId="0" fontId="21" fillId="3" borderId="97" xfId="0" applyFont="1" applyFill="1" applyBorder="1" applyAlignment="1">
      <alignment horizontal="left"/>
    </xf>
    <xf numFmtId="0" fontId="21" fillId="3" borderId="97" xfId="0" applyFont="1" applyFill="1" applyBorder="1"/>
    <xf numFmtId="0" fontId="21" fillId="3" borderId="97" xfId="0" applyNumberFormat="1" applyFont="1" applyFill="1" applyBorder="1" applyAlignment="1">
      <alignment horizontal="center"/>
    </xf>
    <xf numFmtId="0" fontId="0" fillId="3" borderId="96" xfId="0" applyFill="1" applyBorder="1"/>
    <xf numFmtId="0" fontId="14" fillId="3" borderId="96" xfId="0" applyFont="1" applyFill="1" applyBorder="1" applyAlignment="1">
      <alignment horizontal="left"/>
    </xf>
    <xf numFmtId="0" fontId="14" fillId="3" borderId="96" xfId="0" applyFont="1" applyFill="1" applyBorder="1"/>
    <xf numFmtId="0" fontId="22" fillId="3" borderId="1" xfId="0" applyFont="1" applyFill="1" applyBorder="1"/>
    <xf numFmtId="0" fontId="22" fillId="3" borderId="1" xfId="0" applyFont="1" applyFill="1" applyBorder="1" applyAlignment="1">
      <alignment horizontal="center"/>
    </xf>
    <xf numFmtId="0" fontId="0" fillId="3" borderId="1" xfId="0" applyFill="1" applyBorder="1" applyAlignment="1">
      <alignment horizontal="center"/>
    </xf>
    <xf numFmtId="0" fontId="0" fillId="3" borderId="2" xfId="0" applyFill="1" applyBorder="1"/>
    <xf numFmtId="0" fontId="0" fillId="3" borderId="2" xfId="0" applyFill="1" applyBorder="1" applyAlignment="1">
      <alignment horizontal="center"/>
    </xf>
    <xf numFmtId="0" fontId="2" fillId="3" borderId="3" xfId="0" applyFont="1" applyFill="1" applyBorder="1"/>
    <xf numFmtId="0" fontId="21" fillId="18" borderId="42" xfId="0" applyFont="1" applyFill="1" applyBorder="1" applyAlignment="1">
      <alignment horizontal="center" vertical="center"/>
    </xf>
    <xf numFmtId="0" fontId="21" fillId="18" borderId="42" xfId="0" applyFont="1" applyFill="1" applyBorder="1" applyAlignment="1">
      <alignment horizontal="center"/>
    </xf>
    <xf numFmtId="49" fontId="21" fillId="18" borderId="42" xfId="0" applyNumberFormat="1" applyFont="1" applyFill="1" applyBorder="1" applyAlignment="1">
      <alignment horizontal="center"/>
    </xf>
    <xf numFmtId="0" fontId="21" fillId="18" borderId="41" xfId="0" applyFont="1" applyFill="1" applyBorder="1" applyAlignment="1">
      <alignment horizontal="center" vertical="center"/>
    </xf>
    <xf numFmtId="49" fontId="21" fillId="18" borderId="41" xfId="0" applyNumberFormat="1" applyFont="1" applyFill="1" applyBorder="1" applyAlignment="1">
      <alignment horizontal="center" vertical="center"/>
    </xf>
    <xf numFmtId="49" fontId="21" fillId="18" borderId="41" xfId="0" applyNumberFormat="1" applyFont="1" applyFill="1" applyBorder="1" applyAlignment="1">
      <alignment horizontal="center"/>
    </xf>
    <xf numFmtId="0" fontId="2" fillId="3" borderId="89" xfId="0" applyFont="1" applyFill="1" applyBorder="1"/>
    <xf numFmtId="0" fontId="4" fillId="3" borderId="95" xfId="0" applyFont="1" applyFill="1" applyBorder="1" applyAlignment="1">
      <alignment horizontal="center" vertical="center"/>
    </xf>
    <xf numFmtId="0" fontId="4" fillId="3" borderId="95" xfId="0" applyFont="1" applyFill="1" applyBorder="1" applyAlignment="1">
      <alignment horizontal="center"/>
    </xf>
    <xf numFmtId="0" fontId="2" fillId="3" borderId="96" xfId="0" applyFont="1" applyFill="1" applyBorder="1"/>
    <xf numFmtId="0" fontId="21" fillId="3" borderId="96" xfId="0" applyFont="1" applyFill="1" applyBorder="1" applyAlignment="1">
      <alignment horizontal="left"/>
    </xf>
    <xf numFmtId="0" fontId="21" fillId="3" borderId="96" xfId="0" applyFont="1" applyFill="1" applyBorder="1"/>
    <xf numFmtId="0" fontId="2" fillId="3" borderId="1" xfId="0" applyFont="1" applyFill="1" applyBorder="1"/>
    <xf numFmtId="0" fontId="21" fillId="3" borderId="1" xfId="0" applyFont="1" applyFill="1" applyBorder="1" applyAlignment="1">
      <alignment horizontal="left"/>
    </xf>
    <xf numFmtId="0" fontId="21" fillId="3" borderId="1" xfId="0" applyFont="1" applyFill="1" applyBorder="1"/>
    <xf numFmtId="0" fontId="21" fillId="3" borderId="89" xfId="0" applyFont="1" applyFill="1" applyBorder="1" applyAlignment="1">
      <alignment horizontal="left"/>
    </xf>
    <xf numFmtId="0" fontId="21" fillId="3" borderId="89" xfId="0" applyFont="1" applyFill="1" applyBorder="1"/>
    <xf numFmtId="0" fontId="21" fillId="3" borderId="89" xfId="0" applyNumberFormat="1" applyFont="1" applyFill="1" applyBorder="1" applyAlignment="1">
      <alignment horizontal="center"/>
    </xf>
    <xf numFmtId="49" fontId="23" fillId="3" borderId="1" xfId="0" applyNumberFormat="1" applyFont="1" applyFill="1" applyBorder="1"/>
    <xf numFmtId="0" fontId="24" fillId="3" borderId="1" xfId="0" applyFont="1" applyFill="1" applyBorder="1"/>
    <xf numFmtId="49" fontId="25" fillId="3" borderId="1" xfId="0" applyNumberFormat="1" applyFont="1" applyFill="1" applyBorder="1" applyAlignment="1">
      <alignment horizontal="center"/>
    </xf>
    <xf numFmtId="0" fontId="2" fillId="3" borderId="1" xfId="0" applyFont="1" applyFill="1" applyBorder="1" applyAlignment="1">
      <alignment horizontal="center"/>
    </xf>
    <xf numFmtId="0" fontId="25" fillId="3" borderId="1" xfId="0" applyFont="1" applyFill="1" applyBorder="1" applyAlignment="1">
      <alignment horizontal="center"/>
    </xf>
    <xf numFmtId="49" fontId="25" fillId="3" borderId="98" xfId="0" applyNumberFormat="1" applyFont="1" applyFill="1" applyBorder="1"/>
    <xf numFmtId="0" fontId="24" fillId="3" borderId="94" xfId="0" applyFont="1" applyFill="1" applyBorder="1"/>
    <xf numFmtId="0" fontId="25" fillId="3" borderId="1" xfId="0" applyFont="1" applyFill="1" applyBorder="1"/>
    <xf numFmtId="0" fontId="24" fillId="3" borderId="102" xfId="0" applyFont="1" applyFill="1" applyBorder="1"/>
    <xf numFmtId="0" fontId="23" fillId="3" borderId="102" xfId="0" applyFont="1" applyFill="1" applyBorder="1"/>
    <xf numFmtId="49" fontId="26" fillId="3" borderId="1" xfId="0" applyNumberFormat="1" applyFont="1" applyFill="1" applyBorder="1" applyAlignment="1">
      <alignment horizontal="center"/>
    </xf>
    <xf numFmtId="49" fontId="26" fillId="3" borderId="2" xfId="0" applyNumberFormat="1" applyFont="1" applyFill="1" applyBorder="1"/>
    <xf numFmtId="0" fontId="24" fillId="3" borderId="2" xfId="0" applyFont="1" applyFill="1" applyBorder="1"/>
    <xf numFmtId="49" fontId="24" fillId="3" borderId="2" xfId="0" applyNumberFormat="1" applyFont="1" applyFill="1" applyBorder="1"/>
    <xf numFmtId="0" fontId="24" fillId="3" borderId="103" xfId="0" applyFont="1" applyFill="1" applyBorder="1"/>
    <xf numFmtId="0" fontId="24" fillId="3" borderId="91" xfId="0" applyFont="1" applyFill="1" applyBorder="1"/>
    <xf numFmtId="0" fontId="24" fillId="3" borderId="104" xfId="0" applyFont="1" applyFill="1" applyBorder="1" applyAlignment="1">
      <alignment horizontal="center"/>
    </xf>
    <xf numFmtId="49" fontId="24" fillId="3" borderId="1" xfId="0" applyNumberFormat="1" applyFont="1" applyFill="1" applyBorder="1" applyAlignment="1">
      <alignment horizontal="center"/>
    </xf>
    <xf numFmtId="0" fontId="24" fillId="3" borderId="104" xfId="0" applyNumberFormat="1" applyFont="1" applyFill="1" applyBorder="1" applyAlignment="1">
      <alignment horizontal="center"/>
    </xf>
    <xf numFmtId="0" fontId="24" fillId="3" borderId="3" xfId="0" applyFont="1" applyFill="1" applyBorder="1"/>
    <xf numFmtId="49" fontId="27" fillId="3" borderId="105" xfId="0" applyNumberFormat="1" applyFont="1" applyFill="1" applyBorder="1" applyAlignment="1">
      <alignment horizontal="center"/>
    </xf>
    <xf numFmtId="0" fontId="27" fillId="3" borderId="1" xfId="0" applyFont="1" applyFill="1" applyBorder="1"/>
    <xf numFmtId="0" fontId="25" fillId="3" borderId="106" xfId="0" applyFont="1" applyFill="1" applyBorder="1"/>
    <xf numFmtId="0" fontId="25" fillId="3" borderId="2" xfId="0" applyFont="1" applyFill="1" applyBorder="1"/>
    <xf numFmtId="49" fontId="28" fillId="3" borderId="1" xfId="0" applyNumberFormat="1" applyFont="1" applyFill="1" applyBorder="1"/>
    <xf numFmtId="0" fontId="24" fillId="3" borderId="107" xfId="0" applyFont="1" applyFill="1" applyBorder="1"/>
    <xf numFmtId="0" fontId="24" fillId="3" borderId="108" xfId="0" applyFont="1" applyFill="1" applyBorder="1"/>
    <xf numFmtId="0" fontId="26" fillId="3" borderId="1" xfId="0" applyFont="1" applyFill="1" applyBorder="1" applyAlignment="1">
      <alignment horizontal="center"/>
    </xf>
    <xf numFmtId="49" fontId="24" fillId="3" borderId="106" xfId="0" applyNumberFormat="1" applyFont="1" applyFill="1" applyBorder="1"/>
    <xf numFmtId="0" fontId="25" fillId="3" borderId="1" xfId="0" applyFont="1" applyFill="1" applyBorder="1" applyAlignment="1">
      <alignment horizontal="left"/>
    </xf>
    <xf numFmtId="0" fontId="2" fillId="3" borderId="1" xfId="0" applyFont="1" applyFill="1" applyBorder="1" applyAlignment="1">
      <alignment horizontal="left"/>
    </xf>
    <xf numFmtId="0" fontId="24" fillId="3" borderId="1" xfId="0" applyFont="1" applyFill="1" applyBorder="1" applyAlignment="1">
      <alignment horizontal="left"/>
    </xf>
    <xf numFmtId="0" fontId="24" fillId="3" borderId="1" xfId="0" applyFont="1" applyFill="1" applyBorder="1" applyAlignment="1">
      <alignment horizontal="center"/>
    </xf>
    <xf numFmtId="0" fontId="27" fillId="3" borderId="1" xfId="0" applyFont="1" applyFill="1" applyBorder="1" applyAlignment="1">
      <alignment horizontal="center"/>
    </xf>
    <xf numFmtId="0" fontId="28" fillId="3" borderId="1" xfId="0" applyFont="1" applyFill="1" applyBorder="1"/>
    <xf numFmtId="49" fontId="26" fillId="3" borderId="2" xfId="0" applyNumberFormat="1" applyFont="1" applyFill="1" applyBorder="1" applyAlignment="1">
      <alignment horizontal="center"/>
    </xf>
    <xf numFmtId="0" fontId="25" fillId="3" borderId="2" xfId="0" applyFont="1" applyFill="1" applyBorder="1" applyAlignment="1">
      <alignment horizontal="center"/>
    </xf>
    <xf numFmtId="49" fontId="24" fillId="3" borderId="2" xfId="0" applyNumberFormat="1" applyFont="1" applyFill="1" applyBorder="1" applyAlignment="1">
      <alignment horizontal="left"/>
    </xf>
    <xf numFmtId="0" fontId="26" fillId="3" borderId="1" xfId="0" applyFont="1" applyFill="1" applyBorder="1"/>
    <xf numFmtId="0" fontId="29" fillId="3" borderId="1" xfId="0" applyFont="1" applyFill="1" applyBorder="1" applyAlignment="1">
      <alignment horizontal="center"/>
    </xf>
    <xf numFmtId="0" fontId="29" fillId="3" borderId="1" xfId="0" applyFont="1" applyFill="1" applyBorder="1"/>
    <xf numFmtId="0" fontId="30" fillId="3" borderId="1" xfId="0" applyFont="1" applyFill="1" applyBorder="1" applyAlignment="1">
      <alignment horizontal="center"/>
    </xf>
    <xf numFmtId="49" fontId="23" fillId="3" borderId="1" xfId="0" applyNumberFormat="1" applyFont="1" applyFill="1" applyBorder="1" applyAlignment="1">
      <alignment horizontal="left"/>
    </xf>
    <xf numFmtId="49" fontId="25" fillId="3" borderId="1" xfId="0" applyNumberFormat="1" applyFont="1" applyFill="1" applyBorder="1"/>
    <xf numFmtId="49" fontId="10" fillId="3" borderId="1" xfId="0" applyNumberFormat="1" applyFont="1" applyFill="1" applyBorder="1" applyAlignment="1">
      <alignment horizontal="center"/>
    </xf>
    <xf numFmtId="0" fontId="4" fillId="3" borderId="1" xfId="0" applyFont="1" applyFill="1" applyBorder="1"/>
    <xf numFmtId="49" fontId="2" fillId="3" borderId="1" xfId="0" applyNumberFormat="1" applyFont="1" applyFill="1" applyBorder="1" applyAlignment="1">
      <alignment horizontal="center"/>
    </xf>
    <xf numFmtId="49" fontId="10" fillId="3" borderId="1" xfId="0" applyNumberFormat="1" applyFont="1" applyFill="1" applyBorder="1"/>
    <xf numFmtId="0" fontId="10" fillId="3" borderId="1" xfId="0" applyFont="1" applyFill="1" applyBorder="1"/>
    <xf numFmtId="49" fontId="10" fillId="3" borderId="104" xfId="0" applyNumberFormat="1" applyFont="1" applyFill="1" applyBorder="1"/>
    <xf numFmtId="0" fontId="31" fillId="3" borderId="1" xfId="0" applyFont="1" applyFill="1" applyBorder="1"/>
    <xf numFmtId="49" fontId="31" fillId="3" borderId="105" xfId="0" applyNumberFormat="1" applyFont="1" applyFill="1" applyBorder="1"/>
    <xf numFmtId="49" fontId="31" fillId="3" borderId="1" xfId="0" applyNumberFormat="1" applyFont="1" applyFill="1" applyBorder="1"/>
    <xf numFmtId="49" fontId="31" fillId="3" borderId="104" xfId="0" applyNumberFormat="1" applyFont="1" applyFill="1" applyBorder="1" applyAlignment="1">
      <alignment horizontal="center"/>
    </xf>
    <xf numFmtId="49" fontId="0" fillId="3" borderId="1" xfId="0" applyNumberFormat="1" applyFill="1" applyBorder="1"/>
    <xf numFmtId="49" fontId="31" fillId="3" borderId="1" xfId="0" applyNumberFormat="1" applyFont="1" applyFill="1" applyBorder="1" applyAlignment="1">
      <alignment horizontal="center"/>
    </xf>
    <xf numFmtId="49" fontId="31" fillId="3" borderId="105" xfId="0" applyNumberFormat="1" applyFont="1" applyFill="1" applyBorder="1" applyAlignment="1">
      <alignment horizontal="center"/>
    </xf>
    <xf numFmtId="0" fontId="31" fillId="3" borderId="105" xfId="0" applyFont="1" applyFill="1" applyBorder="1"/>
    <xf numFmtId="0" fontId="10" fillId="3" borderId="1" xfId="0" applyNumberFormat="1" applyFont="1" applyFill="1" applyBorder="1" applyAlignment="1">
      <alignment horizontal="center"/>
    </xf>
    <xf numFmtId="0" fontId="31" fillId="3" borderId="2" xfId="0" applyFont="1" applyFill="1" applyBorder="1"/>
    <xf numFmtId="49" fontId="31" fillId="3" borderId="2" xfId="0" applyNumberFormat="1" applyFont="1" applyFill="1" applyBorder="1"/>
    <xf numFmtId="0" fontId="10" fillId="3" borderId="1" xfId="0" applyFont="1" applyFill="1" applyBorder="1" applyAlignment="1">
      <alignment horizontal="center"/>
    </xf>
    <xf numFmtId="0" fontId="31" fillId="3" borderId="102" xfId="0" applyFont="1" applyFill="1" applyBorder="1"/>
    <xf numFmtId="0" fontId="33" fillId="3" borderId="1" xfId="0" applyFont="1" applyFill="1" applyBorder="1" applyAlignment="1">
      <alignment horizontal="center"/>
    </xf>
    <xf numFmtId="0" fontId="34" fillId="3" borderId="1" xfId="0" applyFont="1" applyFill="1" applyBorder="1"/>
    <xf numFmtId="0" fontId="23" fillId="3" borderId="1" xfId="0" applyFont="1" applyFill="1" applyBorder="1"/>
    <xf numFmtId="0" fontId="24" fillId="3" borderId="89" xfId="0" applyFont="1" applyFill="1" applyBorder="1"/>
    <xf numFmtId="0" fontId="24" fillId="3" borderId="64" xfId="0" applyFont="1" applyFill="1" applyBorder="1"/>
    <xf numFmtId="49" fontId="25" fillId="19" borderId="68" xfId="0" applyNumberFormat="1" applyFont="1" applyFill="1" applyBorder="1" applyAlignment="1">
      <alignment horizontal="center" vertical="center"/>
    </xf>
    <xf numFmtId="0" fontId="34" fillId="19" borderId="69" xfId="0" applyNumberFormat="1" applyFont="1" applyFill="1" applyBorder="1" applyAlignment="1">
      <alignment horizontal="center"/>
    </xf>
    <xf numFmtId="49" fontId="34" fillId="19" borderId="70" xfId="0" applyNumberFormat="1" applyFont="1" applyFill="1" applyBorder="1" applyAlignment="1">
      <alignment horizontal="center"/>
    </xf>
    <xf numFmtId="0" fontId="32" fillId="0" borderId="64" xfId="0" applyNumberFormat="1" applyFont="1" applyBorder="1" applyAlignment="1">
      <alignment horizontal="center"/>
    </xf>
    <xf numFmtId="49" fontId="1" fillId="3" borderId="13" xfId="0" applyNumberFormat="1" applyFont="1" applyFill="1" applyBorder="1" applyAlignment="1">
      <alignment vertical="center"/>
    </xf>
    <xf numFmtId="0" fontId="1" fillId="3" borderId="14" xfId="0" applyFont="1" applyFill="1" applyBorder="1" applyAlignment="1">
      <alignment horizontal="center" vertical="center"/>
    </xf>
    <xf numFmtId="0" fontId="1" fillId="3" borderId="15" xfId="0" applyNumberFormat="1" applyFont="1" applyFill="1" applyBorder="1" applyAlignment="1">
      <alignment horizontal="center" vertical="center"/>
    </xf>
    <xf numFmtId="49" fontId="1" fillId="3" borderId="33" xfId="0" applyNumberFormat="1" applyFont="1" applyFill="1" applyBorder="1" applyAlignment="1">
      <alignment vertical="center"/>
    </xf>
    <xf numFmtId="0" fontId="1" fillId="3" borderId="34" xfId="0" applyFont="1" applyFill="1" applyBorder="1" applyAlignment="1">
      <alignment horizontal="center" vertical="center"/>
    </xf>
    <xf numFmtId="0" fontId="1" fillId="3" borderId="35" xfId="0" applyNumberFormat="1" applyFont="1" applyFill="1" applyBorder="1" applyAlignment="1">
      <alignment horizontal="center" vertical="center"/>
    </xf>
    <xf numFmtId="49" fontId="1" fillId="3" borderId="38" xfId="0" applyNumberFormat="1" applyFont="1" applyFill="1" applyBorder="1" applyAlignment="1">
      <alignment vertical="center"/>
    </xf>
    <xf numFmtId="0" fontId="1" fillId="3" borderId="39" xfId="0" applyFont="1" applyFill="1" applyBorder="1" applyAlignment="1">
      <alignment horizontal="center" vertical="center"/>
    </xf>
    <xf numFmtId="0" fontId="1" fillId="3" borderId="40" xfId="0" applyNumberFormat="1" applyFont="1" applyFill="1" applyBorder="1" applyAlignment="1">
      <alignment horizontal="center" vertical="center"/>
    </xf>
    <xf numFmtId="0" fontId="32" fillId="3" borderId="96" xfId="0" applyFont="1" applyFill="1" applyBorder="1" applyAlignment="1">
      <alignment horizontal="center"/>
    </xf>
    <xf numFmtId="0" fontId="35" fillId="3" borderId="102" xfId="0" applyFont="1" applyFill="1" applyBorder="1" applyAlignment="1">
      <alignment horizontal="center"/>
    </xf>
    <xf numFmtId="0" fontId="23" fillId="3" borderId="102" xfId="0" applyFont="1" applyFill="1" applyBorder="1" applyAlignment="1">
      <alignment horizontal="center"/>
    </xf>
    <xf numFmtId="0" fontId="6" fillId="3" borderId="1" xfId="0" applyFont="1" applyFill="1" applyBorder="1" applyAlignment="1">
      <alignment horizontal="center"/>
    </xf>
    <xf numFmtId="0" fontId="31" fillId="3" borderId="1" xfId="0" applyFont="1" applyFill="1" applyBorder="1" applyAlignment="1">
      <alignment horizontal="center"/>
    </xf>
    <xf numFmtId="49" fontId="31" fillId="3" borderId="1" xfId="0" applyNumberFormat="1" applyFont="1" applyFill="1" applyBorder="1" applyAlignment="1">
      <alignment horizontal="left"/>
    </xf>
    <xf numFmtId="0" fontId="31" fillId="3" borderId="1" xfId="0" applyFont="1" applyFill="1" applyBorder="1" applyAlignment="1">
      <alignment horizontal="left"/>
    </xf>
    <xf numFmtId="0" fontId="1" fillId="3" borderId="1" xfId="0" applyFont="1" applyFill="1" applyBorder="1"/>
    <xf numFmtId="0" fontId="24" fillId="3" borderId="109" xfId="0" applyFont="1" applyFill="1" applyBorder="1"/>
    <xf numFmtId="0" fontId="32" fillId="3" borderId="110" xfId="0" applyNumberFormat="1" applyFont="1" applyFill="1" applyBorder="1" applyAlignment="1">
      <alignment horizontal="center"/>
    </xf>
    <xf numFmtId="0" fontId="32" fillId="3" borderId="111" xfId="0" applyNumberFormat="1" applyFont="1" applyFill="1" applyBorder="1" applyAlignment="1">
      <alignment horizontal="center"/>
    </xf>
    <xf numFmtId="0" fontId="32" fillId="3" borderId="112" xfId="0" applyNumberFormat="1" applyFont="1" applyFill="1" applyBorder="1" applyAlignment="1">
      <alignment horizontal="center"/>
    </xf>
    <xf numFmtId="0" fontId="32" fillId="3" borderId="113" xfId="0" applyFont="1" applyFill="1" applyBorder="1" applyAlignment="1">
      <alignment horizontal="center"/>
    </xf>
    <xf numFmtId="0" fontId="0" fillId="3" borderId="114" xfId="0" applyFill="1" applyBorder="1" applyAlignment="1">
      <alignment horizontal="center" vertical="center"/>
    </xf>
    <xf numFmtId="0" fontId="2" fillId="8" borderId="42" xfId="0" applyFont="1" applyFill="1" applyBorder="1" applyAlignment="1">
      <alignment horizontal="left"/>
    </xf>
    <xf numFmtId="49" fontId="36" fillId="3" borderId="115" xfId="0" applyNumberFormat="1" applyFont="1" applyFill="1" applyBorder="1"/>
    <xf numFmtId="49" fontId="36" fillId="3" borderId="115" xfId="0" applyNumberFormat="1" applyFont="1" applyFill="1" applyBorder="1" applyAlignment="1">
      <alignment horizontal="left"/>
    </xf>
    <xf numFmtId="0" fontId="37" fillId="15" borderId="82" xfId="0" applyFont="1" applyFill="1" applyBorder="1" applyAlignment="1">
      <alignment horizontal="left"/>
    </xf>
    <xf numFmtId="0" fontId="36" fillId="3" borderId="32" xfId="0" applyFont="1" applyFill="1" applyBorder="1"/>
    <xf numFmtId="49" fontId="37" fillId="3" borderId="82" xfId="0" applyNumberFormat="1" applyFont="1" applyFill="1" applyBorder="1" applyAlignment="1">
      <alignment horizontal="left"/>
    </xf>
    <xf numFmtId="49" fontId="36" fillId="3" borderId="32" xfId="0" applyNumberFormat="1" applyFont="1" applyFill="1" applyBorder="1"/>
    <xf numFmtId="0" fontId="37" fillId="15" borderId="52" xfId="0" applyFont="1" applyFill="1" applyBorder="1" applyAlignment="1">
      <alignment horizontal="left"/>
    </xf>
    <xf numFmtId="49" fontId="37" fillId="3" borderId="52" xfId="0" applyNumberFormat="1" applyFont="1" applyFill="1" applyBorder="1" applyAlignment="1">
      <alignment horizontal="left"/>
    </xf>
    <xf numFmtId="49" fontId="36" fillId="0" borderId="1" xfId="0" applyNumberFormat="1" applyFont="1" applyBorder="1" applyAlignment="1">
      <alignment horizontal="left" vertical="center"/>
    </xf>
    <xf numFmtId="49" fontId="36" fillId="0" borderId="1" xfId="0" applyNumberFormat="1" applyFont="1" applyBorder="1"/>
    <xf numFmtId="49" fontId="38" fillId="0" borderId="1" xfId="0" applyNumberFormat="1" applyFont="1" applyBorder="1" applyAlignment="1">
      <alignment vertical="center"/>
    </xf>
    <xf numFmtId="49" fontId="38" fillId="0" borderId="1" xfId="0" applyNumberFormat="1" applyFont="1" applyBorder="1" applyAlignment="1">
      <alignment horizontal="left"/>
    </xf>
    <xf numFmtId="0" fontId="36" fillId="3" borderId="32" xfId="0" applyFont="1" applyFill="1" applyBorder="1" applyAlignment="1">
      <alignment horizontal="left"/>
    </xf>
    <xf numFmtId="0" fontId="37" fillId="8" borderId="52" xfId="0" applyFont="1" applyFill="1" applyBorder="1" applyAlignment="1">
      <alignment horizontal="left"/>
    </xf>
    <xf numFmtId="0" fontId="36" fillId="3" borderId="32" xfId="0" applyFont="1" applyFill="1" applyBorder="1" applyAlignment="1">
      <alignment horizontal="center" vertical="center"/>
    </xf>
    <xf numFmtId="0" fontId="36" fillId="3" borderId="37" xfId="0" applyFont="1" applyFill="1" applyBorder="1" applyAlignment="1">
      <alignment horizontal="center" vertical="center"/>
    </xf>
    <xf numFmtId="49" fontId="36" fillId="3" borderId="32" xfId="0" applyNumberFormat="1" applyFont="1" applyFill="1" applyBorder="1" applyAlignment="1">
      <alignment horizontal="left"/>
    </xf>
    <xf numFmtId="49" fontId="36" fillId="3" borderId="37" xfId="0" applyNumberFormat="1" applyFont="1" applyFill="1" applyBorder="1"/>
    <xf numFmtId="49" fontId="39" fillId="3" borderId="63" xfId="0" applyNumberFormat="1" applyFont="1" applyFill="1" applyBorder="1" applyAlignment="1">
      <alignment horizontal="left"/>
    </xf>
    <xf numFmtId="0" fontId="39" fillId="3" borderId="63" xfId="0" applyNumberFormat="1" applyFont="1" applyFill="1" applyBorder="1" applyAlignment="1">
      <alignment horizontal="left"/>
    </xf>
    <xf numFmtId="49" fontId="39" fillId="3" borderId="63" xfId="0" applyNumberFormat="1" applyFont="1" applyFill="1" applyBorder="1"/>
    <xf numFmtId="49" fontId="36" fillId="21" borderId="32" xfId="0" applyNumberFormat="1" applyFont="1" applyFill="1" applyBorder="1"/>
    <xf numFmtId="49" fontId="14" fillId="3" borderId="49" xfId="0" applyNumberFormat="1" applyFont="1" applyFill="1" applyBorder="1"/>
    <xf numFmtId="0" fontId="14" fillId="14" borderId="63" xfId="0" applyFont="1" applyFill="1" applyBorder="1"/>
    <xf numFmtId="3" fontId="18" fillId="3" borderId="71" xfId="0" applyNumberFormat="1" applyFont="1" applyFill="1" applyBorder="1" applyAlignment="1">
      <alignment horizontal="center"/>
    </xf>
    <xf numFmtId="3" fontId="18" fillId="3" borderId="72" xfId="0" applyNumberFormat="1" applyFont="1" applyFill="1" applyBorder="1" applyAlignment="1">
      <alignment horizontal="center"/>
    </xf>
    <xf numFmtId="3" fontId="19" fillId="3" borderId="73" xfId="0" applyNumberFormat="1" applyFont="1" applyFill="1" applyBorder="1"/>
    <xf numFmtId="0" fontId="0" fillId="20" borderId="0" xfId="0" applyNumberFormat="1" applyFill="1"/>
    <xf numFmtId="49" fontId="14" fillId="0" borderId="63" xfId="0" applyNumberFormat="1" applyFont="1" applyFill="1" applyBorder="1"/>
    <xf numFmtId="3" fontId="18" fillId="0" borderId="63" xfId="0" applyNumberFormat="1" applyFont="1" applyFill="1" applyBorder="1" applyAlignment="1">
      <alignment horizontal="center"/>
    </xf>
    <xf numFmtId="3" fontId="19" fillId="0" borderId="63" xfId="0" applyNumberFormat="1" applyFont="1" applyFill="1" applyBorder="1"/>
    <xf numFmtId="49" fontId="0" fillId="0" borderId="32" xfId="0" applyNumberFormat="1" applyFill="1" applyBorder="1"/>
    <xf numFmtId="0" fontId="21" fillId="3" borderId="63" xfId="0" applyFont="1" applyFill="1" applyBorder="1" applyAlignment="1">
      <alignment horizontal="center" vertical="center"/>
    </xf>
    <xf numFmtId="0" fontId="21" fillId="3" borderId="63" xfId="0" applyFont="1" applyFill="1" applyBorder="1" applyAlignment="1">
      <alignment horizontal="center"/>
    </xf>
    <xf numFmtId="49" fontId="36" fillId="3" borderId="63" xfId="0" applyNumberFormat="1" applyFont="1" applyFill="1" applyBorder="1"/>
    <xf numFmtId="49" fontId="21" fillId="3" borderId="32" xfId="0" applyNumberFormat="1" applyFont="1" applyFill="1" applyBorder="1" applyAlignment="1">
      <alignment horizontal="left"/>
    </xf>
    <xf numFmtId="49" fontId="36" fillId="3" borderId="63" xfId="0" applyNumberFormat="1" applyFont="1" applyFill="1" applyBorder="1" applyAlignment="1">
      <alignment horizontal="left"/>
    </xf>
    <xf numFmtId="0" fontId="36" fillId="3" borderId="1" xfId="0" applyFont="1" applyFill="1" applyBorder="1"/>
    <xf numFmtId="0" fontId="0" fillId="22" borderId="33" xfId="0" applyNumberFormat="1" applyFill="1" applyBorder="1" applyAlignment="1">
      <alignment horizontal="center"/>
    </xf>
    <xf numFmtId="0" fontId="0" fillId="22" borderId="34" xfId="0" applyNumberFormat="1" applyFill="1" applyBorder="1" applyAlignment="1">
      <alignment horizontal="center"/>
    </xf>
    <xf numFmtId="0" fontId="0" fillId="22" borderId="35" xfId="0" applyNumberFormat="1" applyFill="1" applyBorder="1" applyAlignment="1">
      <alignment horizontal="center"/>
    </xf>
    <xf numFmtId="0" fontId="36" fillId="22" borderId="34" xfId="0" applyNumberFormat="1" applyFont="1" applyFill="1" applyBorder="1" applyAlignment="1">
      <alignment horizontal="center"/>
    </xf>
    <xf numFmtId="0" fontId="0" fillId="22" borderId="38" xfId="0" applyNumberFormat="1" applyFill="1" applyBorder="1" applyAlignment="1">
      <alignment horizontal="center"/>
    </xf>
    <xf numFmtId="0" fontId="0" fillId="22" borderId="39" xfId="0" applyNumberFormat="1" applyFill="1" applyBorder="1" applyAlignment="1">
      <alignment horizontal="center"/>
    </xf>
    <xf numFmtId="0" fontId="0" fillId="22" borderId="40" xfId="0" applyNumberFormat="1" applyFill="1" applyBorder="1" applyAlignment="1">
      <alignment horizontal="center"/>
    </xf>
    <xf numFmtId="49" fontId="21" fillId="3" borderId="90" xfId="0" applyNumberFormat="1" applyFont="1" applyFill="1" applyBorder="1" applyAlignment="1">
      <alignment horizontal="left"/>
    </xf>
    <xf numFmtId="0" fontId="21" fillId="3" borderId="90" xfId="0" applyNumberFormat="1" applyFont="1" applyFill="1" applyBorder="1" applyAlignment="1">
      <alignment horizontal="center"/>
    </xf>
    <xf numFmtId="49" fontId="21" fillId="3" borderId="116" xfId="0" applyNumberFormat="1" applyFont="1" applyFill="1" applyBorder="1" applyAlignment="1">
      <alignment horizontal="left"/>
    </xf>
    <xf numFmtId="0" fontId="21" fillId="3" borderId="116" xfId="0" applyNumberFormat="1" applyFont="1" applyFill="1" applyBorder="1" applyAlignment="1">
      <alignment horizontal="center"/>
    </xf>
    <xf numFmtId="0" fontId="2" fillId="3" borderId="117" xfId="0" applyNumberFormat="1" applyFont="1" applyFill="1" applyBorder="1" applyAlignment="1">
      <alignment horizontal="center"/>
    </xf>
    <xf numFmtId="0" fontId="21" fillId="3" borderId="90" xfId="0" applyNumberFormat="1" applyFont="1" applyFill="1" applyBorder="1" applyAlignment="1">
      <alignment horizontal="left"/>
    </xf>
    <xf numFmtId="49" fontId="21" fillId="3" borderId="90" xfId="0" applyNumberFormat="1" applyFont="1" applyFill="1" applyBorder="1"/>
    <xf numFmtId="165" fontId="21" fillId="3" borderId="90" xfId="0" applyNumberFormat="1" applyFont="1" applyFill="1" applyBorder="1" applyAlignment="1">
      <alignment horizontal="center"/>
    </xf>
    <xf numFmtId="0" fontId="21" fillId="3" borderId="116" xfId="0" applyNumberFormat="1" applyFont="1" applyFill="1" applyBorder="1" applyAlignment="1">
      <alignment horizontal="left"/>
    </xf>
    <xf numFmtId="165" fontId="21" fillId="3" borderId="116" xfId="0" applyNumberFormat="1" applyFont="1" applyFill="1" applyBorder="1" applyAlignment="1">
      <alignment horizontal="center"/>
    </xf>
    <xf numFmtId="49" fontId="21" fillId="3" borderId="116" xfId="0" applyNumberFormat="1" applyFont="1" applyFill="1" applyBorder="1"/>
    <xf numFmtId="0" fontId="21" fillId="3" borderId="116" xfId="0" applyNumberFormat="1" applyFont="1" applyFill="1" applyBorder="1" applyAlignment="1">
      <alignment horizontal="left" vertical="center"/>
    </xf>
    <xf numFmtId="49" fontId="21" fillId="3" borderId="116" xfId="0" applyNumberFormat="1" applyFont="1" applyFill="1" applyBorder="1" applyAlignment="1">
      <alignment horizontal="left" vertical="center"/>
    </xf>
    <xf numFmtId="0" fontId="21" fillId="3" borderId="116" xfId="0" applyNumberFormat="1" applyFont="1" applyFill="1" applyBorder="1" applyAlignment="1">
      <alignment horizontal="center" vertical="center"/>
    </xf>
    <xf numFmtId="49" fontId="10" fillId="13" borderId="65" xfId="0" applyNumberFormat="1" applyFont="1" applyFill="1" applyBorder="1" applyAlignment="1">
      <alignment horizontal="center" vertical="center"/>
    </xf>
    <xf numFmtId="0" fontId="10" fillId="3" borderId="66" xfId="0" applyFont="1" applyFill="1" applyBorder="1" applyAlignment="1">
      <alignment horizontal="center"/>
    </xf>
    <xf numFmtId="0" fontId="10" fillId="3" borderId="67" xfId="0" applyFont="1" applyFill="1" applyBorder="1" applyAlignment="1">
      <alignment horizontal="center"/>
    </xf>
    <xf numFmtId="0" fontId="10" fillId="3" borderId="46" xfId="0" applyFont="1" applyFill="1" applyBorder="1" applyAlignment="1">
      <alignment horizontal="center"/>
    </xf>
    <xf numFmtId="0" fontId="10" fillId="3" borderId="47" xfId="0" applyFont="1" applyFill="1" applyBorder="1" applyAlignment="1">
      <alignment horizontal="center"/>
    </xf>
    <xf numFmtId="0" fontId="10" fillId="3" borderId="48" xfId="0" applyFont="1" applyFill="1" applyBorder="1" applyAlignment="1">
      <alignment horizontal="center"/>
    </xf>
    <xf numFmtId="0" fontId="4" fillId="7" borderId="56" xfId="0" applyFont="1" applyFill="1" applyBorder="1" applyAlignment="1">
      <alignment horizontal="center"/>
    </xf>
    <xf numFmtId="0" fontId="4" fillId="9" borderId="50" xfId="0" applyFont="1" applyFill="1" applyBorder="1" applyAlignment="1">
      <alignment horizontal="center"/>
    </xf>
    <xf numFmtId="0" fontId="4" fillId="9" borderId="51" xfId="0" applyFont="1" applyFill="1" applyBorder="1" applyAlignment="1">
      <alignment horizontal="center"/>
    </xf>
    <xf numFmtId="49" fontId="0" fillId="3" borderId="13" xfId="0" applyNumberFormat="1"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49" fontId="6" fillId="3" borderId="7" xfId="0" applyNumberFormat="1"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4" fillId="7" borderId="28" xfId="0" applyFont="1" applyFill="1" applyBorder="1" applyAlignment="1">
      <alignment horizontal="center"/>
    </xf>
    <xf numFmtId="0" fontId="4" fillId="9" borderId="29" xfId="0" applyFont="1" applyFill="1" applyBorder="1" applyAlignment="1">
      <alignment horizontal="center"/>
    </xf>
    <xf numFmtId="0" fontId="4" fillId="9" borderId="31" xfId="0" applyFont="1" applyFill="1" applyBorder="1" applyAlignment="1">
      <alignment horizontal="center"/>
    </xf>
    <xf numFmtId="49" fontId="10" fillId="13" borderId="7" xfId="0" applyNumberFormat="1" applyFont="1" applyFill="1" applyBorder="1" applyAlignment="1">
      <alignment horizontal="center"/>
    </xf>
    <xf numFmtId="0" fontId="10" fillId="3" borderId="8" xfId="0" applyFont="1" applyFill="1" applyBorder="1" applyAlignment="1">
      <alignment horizontal="center"/>
    </xf>
    <xf numFmtId="0" fontId="10" fillId="3" borderId="9" xfId="0" applyFont="1" applyFill="1" applyBorder="1" applyAlignment="1">
      <alignment horizontal="center"/>
    </xf>
    <xf numFmtId="49" fontId="2" fillId="2" borderId="4" xfId="0" applyNumberFormat="1"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10" fillId="13" borderId="7" xfId="0" applyFont="1" applyFill="1" applyBorder="1" applyAlignment="1">
      <alignment horizontal="center" vertical="center"/>
    </xf>
    <xf numFmtId="49" fontId="10" fillId="13" borderId="65" xfId="0" applyNumberFormat="1" applyFont="1" applyFill="1" applyBorder="1" applyAlignment="1">
      <alignment horizontal="center"/>
    </xf>
    <xf numFmtId="49" fontId="10" fillId="13" borderId="7" xfId="0" applyNumberFormat="1" applyFont="1" applyFill="1" applyBorder="1" applyAlignment="1">
      <alignment horizontal="center" vertical="center"/>
    </xf>
    <xf numFmtId="49" fontId="10" fillId="13" borderId="62" xfId="0" applyNumberFormat="1" applyFont="1" applyFill="1" applyBorder="1" applyAlignment="1">
      <alignment horizontal="center" vertical="center"/>
    </xf>
    <xf numFmtId="0" fontId="10" fillId="3" borderId="63" xfId="0" applyFont="1" applyFill="1" applyBorder="1" applyAlignment="1">
      <alignment horizontal="center"/>
    </xf>
    <xf numFmtId="0" fontId="10" fillId="3" borderId="64" xfId="0" applyFont="1" applyFill="1" applyBorder="1" applyAlignment="1">
      <alignment horizontal="center"/>
    </xf>
    <xf numFmtId="49" fontId="0" fillId="3" borderId="10" xfId="0" applyNumberFormat="1"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1" xfId="0" applyFill="1" applyBorder="1" applyAlignment="1">
      <alignment vertical="center"/>
    </xf>
    <xf numFmtId="0" fontId="0" fillId="3" borderId="12" xfId="0" applyFill="1" applyBorder="1" applyAlignment="1">
      <alignment vertical="center"/>
    </xf>
    <xf numFmtId="0" fontId="6" fillId="3" borderId="74" xfId="0" applyFont="1" applyFill="1" applyBorder="1" applyAlignment="1">
      <alignment horizontal="center" vertical="center"/>
    </xf>
    <xf numFmtId="0" fontId="6" fillId="3" borderId="75" xfId="0" applyFont="1" applyFill="1" applyBorder="1" applyAlignment="1">
      <alignment horizontal="center" vertical="center"/>
    </xf>
    <xf numFmtId="0" fontId="6" fillId="3" borderId="76" xfId="0" applyFont="1" applyFill="1" applyBorder="1" applyAlignment="1">
      <alignment horizontal="center" vertical="center"/>
    </xf>
    <xf numFmtId="0" fontId="4" fillId="7" borderId="83" xfId="0" applyFont="1" applyFill="1" applyBorder="1" applyAlignment="1">
      <alignment horizontal="center"/>
    </xf>
    <xf numFmtId="0" fontId="4" fillId="9" borderId="84" xfId="0" applyFont="1" applyFill="1" applyBorder="1" applyAlignment="1">
      <alignment horizontal="center"/>
    </xf>
    <xf numFmtId="0" fontId="4" fillId="9" borderId="86" xfId="0" applyFont="1" applyFill="1" applyBorder="1" applyAlignment="1">
      <alignment horizontal="center"/>
    </xf>
    <xf numFmtId="49" fontId="14" fillId="2" borderId="4" xfId="0" applyNumberFormat="1" applyFont="1"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49" fontId="14" fillId="13" borderId="42" xfId="0" applyNumberFormat="1" applyFont="1" applyFill="1" applyBorder="1" applyAlignment="1">
      <alignment horizontal="center" vertical="center"/>
    </xf>
    <xf numFmtId="0" fontId="0" fillId="13" borderId="41" xfId="0" applyFill="1" applyBorder="1" applyAlignment="1">
      <alignment horizontal="center" vertical="center"/>
    </xf>
    <xf numFmtId="49" fontId="11" fillId="3" borderId="1" xfId="0" applyNumberFormat="1" applyFont="1" applyFill="1" applyBorder="1" applyAlignment="1">
      <alignment horizontal="center"/>
    </xf>
    <xf numFmtId="0" fontId="11" fillId="3" borderId="1" xfId="0" applyFont="1" applyFill="1" applyBorder="1" applyAlignment="1">
      <alignment horizontal="center"/>
    </xf>
    <xf numFmtId="0" fontId="0" fillId="3" borderId="1" xfId="0" applyFill="1" applyBorder="1"/>
    <xf numFmtId="49" fontId="13" fillId="3" borderId="1" xfId="0" applyNumberFormat="1" applyFont="1" applyFill="1" applyBorder="1" applyAlignment="1">
      <alignment horizontal="center"/>
    </xf>
    <xf numFmtId="0" fontId="13" fillId="3" borderId="1" xfId="0" applyFont="1" applyFill="1" applyBorder="1" applyAlignment="1">
      <alignment horizontal="center"/>
    </xf>
    <xf numFmtId="49" fontId="25" fillId="3" borderId="2" xfId="0" applyNumberFormat="1" applyFont="1" applyFill="1" applyBorder="1" applyAlignment="1">
      <alignment horizontal="left"/>
    </xf>
    <xf numFmtId="0" fontId="2" fillId="3" borderId="2" xfId="0" applyFont="1" applyFill="1" applyBorder="1" applyAlignment="1">
      <alignment horizontal="left"/>
    </xf>
    <xf numFmtId="49" fontId="23" fillId="3" borderId="99" xfId="0" applyNumberFormat="1" applyFont="1" applyFill="1" applyBorder="1" applyAlignment="1">
      <alignment horizontal="left"/>
    </xf>
    <xf numFmtId="0" fontId="10" fillId="3" borderId="100" xfId="0" applyFont="1" applyFill="1" applyBorder="1" applyAlignment="1">
      <alignment horizontal="left"/>
    </xf>
    <xf numFmtId="0" fontId="10" fillId="3" borderId="101" xfId="0" applyFont="1" applyFill="1" applyBorder="1" applyAlignment="1">
      <alignment horizontal="left"/>
    </xf>
    <xf numFmtId="49" fontId="23" fillId="3" borderId="2" xfId="0" applyNumberFormat="1" applyFont="1" applyFill="1" applyBorder="1" applyAlignment="1">
      <alignment horizontal="left"/>
    </xf>
    <xf numFmtId="0" fontId="10" fillId="3" borderId="2" xfId="0" applyFont="1" applyFill="1" applyBorder="1" applyAlignment="1">
      <alignment horizontal="left"/>
    </xf>
    <xf numFmtId="49" fontId="25" fillId="3" borderId="99" xfId="0" applyNumberFormat="1" applyFont="1" applyFill="1" applyBorder="1" applyAlignment="1">
      <alignment horizontal="left"/>
    </xf>
    <xf numFmtId="0" fontId="2" fillId="3" borderId="100" xfId="0" applyFont="1" applyFill="1" applyBorder="1" applyAlignment="1">
      <alignment horizontal="left"/>
    </xf>
    <xf numFmtId="0" fontId="2" fillId="3" borderId="101" xfId="0" applyFont="1" applyFill="1" applyBorder="1" applyAlignment="1">
      <alignment horizontal="left"/>
    </xf>
    <xf numFmtId="49" fontId="23" fillId="3" borderId="1" xfId="0" applyNumberFormat="1" applyFont="1" applyFill="1" applyBorder="1" applyAlignment="1">
      <alignment horizontal="right"/>
    </xf>
    <xf numFmtId="49" fontId="25" fillId="3" borderId="1" xfId="0" applyNumberFormat="1" applyFont="1" applyFill="1" applyBorder="1" applyAlignment="1">
      <alignment horizontal="center"/>
    </xf>
    <xf numFmtId="14" fontId="2" fillId="3" borderId="1" xfId="0" applyNumberFormat="1" applyFont="1" applyFill="1" applyBorder="1" applyAlignment="1">
      <alignment horizontal="center"/>
    </xf>
    <xf numFmtId="0" fontId="2" fillId="3" borderId="1" xfId="0" applyFont="1" applyFill="1" applyBorder="1" applyAlignment="1">
      <alignment horizontal="center"/>
    </xf>
    <xf numFmtId="49" fontId="32" fillId="3" borderId="1" xfId="0" applyNumberFormat="1" applyFont="1" applyFill="1" applyBorder="1" applyAlignment="1">
      <alignment horizontal="center"/>
    </xf>
    <xf numFmtId="0" fontId="20" fillId="3" borderId="1" xfId="0" applyFont="1" applyFill="1" applyBorder="1" applyAlignment="1">
      <alignment horizontal="center"/>
    </xf>
    <xf numFmtId="49" fontId="21" fillId="3" borderId="93" xfId="0" applyNumberFormat="1" applyFont="1" applyFill="1" applyBorder="1" applyAlignment="1">
      <alignment horizontal="left"/>
    </xf>
    <xf numFmtId="0" fontId="0" fillId="0" borderId="93" xfId="0" applyNumberFormat="1" applyBorder="1"/>
    <xf numFmtId="0" fontId="21" fillId="0" borderId="0" xfId="0" applyNumberFormat="1" applyFont="1"/>
  </cellXfs>
  <cellStyles count="1">
    <cellStyle name="Normal" xfId="0" builtinId="0"/>
  </cellStyles>
  <dxfs count="6">
    <dxf>
      <font>
        <b/>
        <color rgb="FFFFFFFF"/>
      </font>
      <fill>
        <patternFill patternType="solid">
          <fgColor indexed="25"/>
          <bgColor indexed="13"/>
        </patternFill>
      </fill>
    </dxf>
    <dxf>
      <font>
        <b/>
        <color rgb="FF000000"/>
      </font>
      <fill>
        <patternFill patternType="solid">
          <fgColor indexed="25"/>
          <bgColor indexed="10"/>
        </patternFill>
      </fill>
    </dxf>
    <dxf>
      <font>
        <b/>
        <color rgb="FFFFFFFF"/>
      </font>
      <fill>
        <patternFill patternType="solid">
          <fgColor indexed="25"/>
          <bgColor indexed="13"/>
        </patternFill>
      </fill>
    </dxf>
    <dxf>
      <font>
        <b/>
        <color rgb="FF000000"/>
      </font>
      <fill>
        <patternFill patternType="solid">
          <fgColor indexed="25"/>
          <bgColor indexed="10"/>
        </patternFill>
      </fill>
    </dxf>
    <dxf>
      <font>
        <color rgb="FFFF0000"/>
      </font>
    </dxf>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CC99"/>
      <rgbColor rgb="FFFFFFFF"/>
      <rgbColor rgb="FFAAAAAA"/>
      <rgbColor rgb="FF69C703"/>
      <rgbColor rgb="FFDD0806"/>
      <rgbColor rgb="FFBDC0BF"/>
      <rgbColor rgb="FF3366FF"/>
      <rgbColor rgb="FFC8C8C8"/>
      <rgbColor rgb="FF339966"/>
      <rgbColor rgb="FFFF0000"/>
      <rgbColor rgb="FF86FF04"/>
      <rgbColor rgb="FFFBC21D"/>
      <rgbColor rgb="FFFFF8A9"/>
      <rgbColor rgb="FFFCF305"/>
      <rgbColor rgb="FFFF99CC"/>
      <rgbColor rgb="FFFFFF99"/>
      <rgbColor rgb="00000000"/>
      <rgbColor rgb="FFE40011"/>
      <rgbColor rgb="FFCFFFB3"/>
      <rgbColor rgb="FFFFECEE"/>
      <rgbColor rgb="FFCCFFFF"/>
      <rgbColor rgb="FFA7A7A7"/>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207"/>
  <sheetViews>
    <sheetView showGridLines="0" zoomScale="140" zoomScaleNormal="140" workbookViewId="0">
      <pane ySplit="5" topLeftCell="A47" activePane="bottomLeft" state="frozen"/>
      <selection pane="bottomLeft" activeCell="T59" sqref="T59"/>
    </sheetView>
  </sheetViews>
  <sheetFormatPr defaultColWidth="10.85546875" defaultRowHeight="12" customHeight="1" x14ac:dyDescent="0.2"/>
  <cols>
    <col min="1" max="1" width="3" style="1" bestFit="1" customWidth="1"/>
    <col min="2" max="2" width="45.140625" style="1" bestFit="1" customWidth="1"/>
    <col min="3" max="29" width="5.140625" style="1" customWidth="1"/>
    <col min="30" max="256" width="10.85546875" style="1" customWidth="1"/>
  </cols>
  <sheetData>
    <row r="1" spans="1:29" ht="15.6" customHeight="1" x14ac:dyDescent="0.25">
      <c r="A1" s="2"/>
      <c r="B1" s="3" t="s">
        <v>87</v>
      </c>
      <c r="C1" s="4"/>
      <c r="D1" s="5" t="s">
        <v>88</v>
      </c>
      <c r="E1" s="6"/>
      <c r="F1" s="6"/>
      <c r="G1" s="7"/>
      <c r="H1" s="7"/>
      <c r="I1" s="6"/>
      <c r="J1" s="4"/>
      <c r="K1" s="7"/>
      <c r="L1" s="6"/>
      <c r="M1" s="6"/>
      <c r="N1" s="4"/>
      <c r="O1" s="4"/>
      <c r="P1" s="4"/>
      <c r="Q1" s="4"/>
      <c r="R1" s="4"/>
      <c r="S1" s="4"/>
      <c r="T1" s="4"/>
      <c r="U1" s="4"/>
      <c r="V1" s="4"/>
      <c r="W1" s="4"/>
      <c r="X1" s="4"/>
      <c r="Y1" s="4"/>
      <c r="Z1" s="4"/>
      <c r="AA1" s="6"/>
      <c r="AB1" s="6"/>
      <c r="AC1" s="6"/>
    </row>
    <row r="2" spans="1:29" ht="16.7" customHeight="1" x14ac:dyDescent="0.2">
      <c r="A2" s="8"/>
      <c r="B2" s="317" t="s">
        <v>132</v>
      </c>
      <c r="C2" s="9"/>
      <c r="D2" s="9"/>
      <c r="E2" s="10"/>
      <c r="F2" s="10"/>
      <c r="G2" s="10"/>
      <c r="H2" s="10"/>
      <c r="I2" s="10"/>
      <c r="J2" s="9"/>
      <c r="K2" s="11"/>
      <c r="L2" s="10"/>
      <c r="M2" s="10"/>
      <c r="N2" s="9"/>
      <c r="O2" s="9"/>
      <c r="P2" s="9"/>
      <c r="Q2" s="9"/>
      <c r="R2" s="9"/>
      <c r="S2" s="9"/>
      <c r="T2" s="9"/>
      <c r="U2" s="9"/>
      <c r="V2" s="9"/>
      <c r="W2" s="9"/>
      <c r="X2" s="9"/>
      <c r="Y2" s="9"/>
      <c r="Z2" s="9"/>
      <c r="AA2" s="10"/>
      <c r="AB2" s="10"/>
      <c r="AC2" s="10"/>
    </row>
    <row r="3" spans="1:29" ht="16.5" customHeight="1" x14ac:dyDescent="0.25">
      <c r="A3" s="8"/>
      <c r="B3" s="12"/>
      <c r="C3" s="392" t="s">
        <v>0</v>
      </c>
      <c r="D3" s="393"/>
      <c r="E3" s="393"/>
      <c r="F3" s="394"/>
      <c r="G3" s="392" t="s">
        <v>1</v>
      </c>
      <c r="H3" s="393"/>
      <c r="I3" s="393"/>
      <c r="J3" s="394"/>
      <c r="K3" s="392" t="s">
        <v>2</v>
      </c>
      <c r="L3" s="393"/>
      <c r="M3" s="393"/>
      <c r="N3" s="394"/>
      <c r="O3" s="392" t="s">
        <v>3</v>
      </c>
      <c r="P3" s="393"/>
      <c r="Q3" s="393"/>
      <c r="R3" s="394"/>
      <c r="S3" s="392" t="s">
        <v>4</v>
      </c>
      <c r="T3" s="393"/>
      <c r="U3" s="393"/>
      <c r="V3" s="394"/>
      <c r="W3" s="392" t="s">
        <v>5</v>
      </c>
      <c r="X3" s="393"/>
      <c r="Y3" s="393"/>
      <c r="Z3" s="394"/>
      <c r="AA3" s="380" t="s">
        <v>6</v>
      </c>
      <c r="AB3" s="381"/>
      <c r="AC3" s="382"/>
    </row>
    <row r="4" spans="1:29" ht="15.75" customHeight="1" x14ac:dyDescent="0.2">
      <c r="A4" s="6"/>
      <c r="B4" s="13" t="s">
        <v>7</v>
      </c>
      <c r="C4" s="401" t="s">
        <v>8</v>
      </c>
      <c r="D4" s="404"/>
      <c r="E4" s="404"/>
      <c r="F4" s="405"/>
      <c r="G4" s="401" t="s">
        <v>9</v>
      </c>
      <c r="H4" s="402"/>
      <c r="I4" s="402"/>
      <c r="J4" s="403"/>
      <c r="K4" s="377" t="s">
        <v>10</v>
      </c>
      <c r="L4" s="378"/>
      <c r="M4" s="378"/>
      <c r="N4" s="379"/>
      <c r="O4" s="377" t="s">
        <v>11</v>
      </c>
      <c r="P4" s="378"/>
      <c r="Q4" s="378"/>
      <c r="R4" s="379"/>
      <c r="S4" s="377" t="s">
        <v>12</v>
      </c>
      <c r="T4" s="378"/>
      <c r="U4" s="378"/>
      <c r="V4" s="379"/>
      <c r="W4" s="377" t="s">
        <v>13</v>
      </c>
      <c r="X4" s="378"/>
      <c r="Y4" s="378"/>
      <c r="Z4" s="379"/>
      <c r="AA4" s="383"/>
      <c r="AB4" s="384"/>
      <c r="AC4" s="385"/>
    </row>
    <row r="5" spans="1:29" ht="15.6" customHeight="1" x14ac:dyDescent="0.2">
      <c r="A5" s="14"/>
      <c r="B5" s="15"/>
      <c r="C5" s="16" t="s">
        <v>14</v>
      </c>
      <c r="D5" s="17" t="s">
        <v>15</v>
      </c>
      <c r="E5" s="18" t="s">
        <v>16</v>
      </c>
      <c r="F5" s="19"/>
      <c r="G5" s="16" t="s">
        <v>14</v>
      </c>
      <c r="H5" s="17" t="s">
        <v>15</v>
      </c>
      <c r="I5" s="18" t="s">
        <v>16</v>
      </c>
      <c r="J5" s="19"/>
      <c r="K5" s="16" t="s">
        <v>14</v>
      </c>
      <c r="L5" s="17" t="s">
        <v>15</v>
      </c>
      <c r="M5" s="18" t="s">
        <v>16</v>
      </c>
      <c r="N5" s="19"/>
      <c r="O5" s="16" t="s">
        <v>14</v>
      </c>
      <c r="P5" s="17" t="s">
        <v>15</v>
      </c>
      <c r="Q5" s="18" t="s">
        <v>16</v>
      </c>
      <c r="R5" s="19"/>
      <c r="S5" s="16" t="s">
        <v>14</v>
      </c>
      <c r="T5" s="17" t="s">
        <v>15</v>
      </c>
      <c r="U5" s="18" t="s">
        <v>16</v>
      </c>
      <c r="V5" s="19"/>
      <c r="W5" s="16" t="s">
        <v>14</v>
      </c>
      <c r="X5" s="17" t="s">
        <v>15</v>
      </c>
      <c r="Y5" s="18" t="s">
        <v>16</v>
      </c>
      <c r="Z5" s="19"/>
      <c r="AA5" s="20" t="s">
        <v>14</v>
      </c>
      <c r="AB5" s="21" t="s">
        <v>15</v>
      </c>
      <c r="AC5" s="22" t="s">
        <v>16</v>
      </c>
    </row>
    <row r="6" spans="1:29" ht="18.600000000000001" customHeight="1" x14ac:dyDescent="0.25">
      <c r="A6" s="23"/>
      <c r="B6" s="24" t="s">
        <v>89</v>
      </c>
      <c r="C6" s="25"/>
      <c r="D6" s="26"/>
      <c r="E6" s="26"/>
      <c r="F6" s="27"/>
      <c r="G6" s="25"/>
      <c r="H6" s="26"/>
      <c r="I6" s="26"/>
      <c r="J6" s="27"/>
      <c r="K6" s="25"/>
      <c r="L6" s="26"/>
      <c r="M6" s="26"/>
      <c r="N6" s="27"/>
      <c r="O6" s="25"/>
      <c r="P6" s="26"/>
      <c r="Q6" s="26"/>
      <c r="R6" s="27"/>
      <c r="S6" s="25"/>
      <c r="T6" s="26"/>
      <c r="U6" s="26"/>
      <c r="V6" s="27"/>
      <c r="W6" s="25"/>
      <c r="X6" s="26"/>
      <c r="Y6" s="26"/>
      <c r="Z6" s="27"/>
      <c r="AA6" s="386"/>
      <c r="AB6" s="387"/>
      <c r="AC6" s="388"/>
    </row>
    <row r="7" spans="1:29" ht="12" customHeight="1" x14ac:dyDescent="0.2">
      <c r="A7" s="28" t="s">
        <v>103</v>
      </c>
      <c r="B7" s="29" t="s">
        <v>90</v>
      </c>
      <c r="C7" s="347">
        <v>3</v>
      </c>
      <c r="D7" s="348">
        <v>2</v>
      </c>
      <c r="E7" s="349">
        <v>8</v>
      </c>
      <c r="F7" s="33"/>
      <c r="G7" s="347">
        <v>6</v>
      </c>
      <c r="H7" s="348">
        <v>1</v>
      </c>
      <c r="I7" s="349">
        <v>8</v>
      </c>
      <c r="J7" s="33"/>
      <c r="K7" s="30">
        <v>1</v>
      </c>
      <c r="L7" s="31">
        <v>3</v>
      </c>
      <c r="M7" s="32">
        <v>4</v>
      </c>
      <c r="N7" s="33"/>
      <c r="O7" s="30">
        <v>2</v>
      </c>
      <c r="P7" s="31">
        <v>1</v>
      </c>
      <c r="Q7" s="32">
        <v>4</v>
      </c>
      <c r="R7" s="33"/>
      <c r="S7" s="30">
        <v>4</v>
      </c>
      <c r="T7" s="31">
        <v>3</v>
      </c>
      <c r="U7" s="32">
        <v>8</v>
      </c>
      <c r="V7" s="33"/>
      <c r="W7" s="30">
        <v>0</v>
      </c>
      <c r="X7" s="31">
        <v>0</v>
      </c>
      <c r="Y7" s="32">
        <v>0</v>
      </c>
      <c r="Z7" s="33"/>
      <c r="AA7" s="30">
        <f t="shared" ref="AA7:AC14" si="0">IF(C7+G7+K7+O7+S7+W7&lt;1,0,C7+G7+K7+O7+S7+W7)</f>
        <v>16</v>
      </c>
      <c r="AB7" s="31">
        <f t="shared" si="0"/>
        <v>10</v>
      </c>
      <c r="AC7" s="32">
        <f t="shared" si="0"/>
        <v>32</v>
      </c>
    </row>
    <row r="8" spans="1:29" ht="12" customHeight="1" x14ac:dyDescent="0.2">
      <c r="A8" s="34" t="s">
        <v>103</v>
      </c>
      <c r="B8" s="29" t="s">
        <v>91</v>
      </c>
      <c r="C8" s="347">
        <v>0</v>
      </c>
      <c r="D8" s="348">
        <v>0</v>
      </c>
      <c r="E8" s="349">
        <v>0</v>
      </c>
      <c r="F8" s="33"/>
      <c r="G8" s="347">
        <v>0</v>
      </c>
      <c r="H8" s="348">
        <v>3</v>
      </c>
      <c r="I8" s="349">
        <v>4</v>
      </c>
      <c r="J8" s="33"/>
      <c r="K8" s="30">
        <v>2</v>
      </c>
      <c r="L8" s="31">
        <v>2</v>
      </c>
      <c r="M8" s="32">
        <v>4</v>
      </c>
      <c r="N8" s="33"/>
      <c r="O8" s="30">
        <v>2</v>
      </c>
      <c r="P8" s="31">
        <v>2</v>
      </c>
      <c r="Q8" s="32">
        <v>4</v>
      </c>
      <c r="R8" s="33"/>
      <c r="S8" s="30">
        <v>0</v>
      </c>
      <c r="T8" s="31">
        <v>3</v>
      </c>
      <c r="U8" s="32">
        <v>4</v>
      </c>
      <c r="V8" s="33">
        <v>0</v>
      </c>
      <c r="W8" s="30">
        <v>0</v>
      </c>
      <c r="X8" s="31">
        <v>0</v>
      </c>
      <c r="Y8" s="32">
        <v>0</v>
      </c>
      <c r="Z8" s="33"/>
      <c r="AA8" s="30">
        <f t="shared" si="0"/>
        <v>4</v>
      </c>
      <c r="AB8" s="31">
        <f t="shared" si="0"/>
        <v>10</v>
      </c>
      <c r="AC8" s="32">
        <f t="shared" si="0"/>
        <v>16</v>
      </c>
    </row>
    <row r="9" spans="1:29" ht="12" customHeight="1" x14ac:dyDescent="0.2">
      <c r="A9" s="34" t="s">
        <v>103</v>
      </c>
      <c r="B9" s="29" t="s">
        <v>92</v>
      </c>
      <c r="C9" s="347">
        <v>0</v>
      </c>
      <c r="D9" s="348">
        <v>0</v>
      </c>
      <c r="E9" s="349">
        <v>0</v>
      </c>
      <c r="F9" s="33"/>
      <c r="G9" s="347">
        <v>2</v>
      </c>
      <c r="H9" s="348">
        <v>0</v>
      </c>
      <c r="I9" s="349">
        <v>4</v>
      </c>
      <c r="J9" s="33"/>
      <c r="K9" s="30">
        <v>3</v>
      </c>
      <c r="L9" s="31">
        <v>1</v>
      </c>
      <c r="M9" s="32">
        <v>4</v>
      </c>
      <c r="N9" s="33"/>
      <c r="O9" s="30">
        <v>1</v>
      </c>
      <c r="P9" s="31">
        <v>3</v>
      </c>
      <c r="Q9" s="32">
        <v>4</v>
      </c>
      <c r="R9" s="33"/>
      <c r="S9" s="30">
        <v>2</v>
      </c>
      <c r="T9" s="31">
        <v>1</v>
      </c>
      <c r="U9" s="32">
        <v>4</v>
      </c>
      <c r="V9" s="33"/>
      <c r="W9" s="30">
        <v>0</v>
      </c>
      <c r="X9" s="31">
        <v>0</v>
      </c>
      <c r="Y9" s="32">
        <v>0</v>
      </c>
      <c r="Z9" s="33"/>
      <c r="AA9" s="30">
        <f t="shared" si="0"/>
        <v>8</v>
      </c>
      <c r="AB9" s="31">
        <f t="shared" si="0"/>
        <v>5</v>
      </c>
      <c r="AC9" s="32">
        <f t="shared" si="0"/>
        <v>16</v>
      </c>
    </row>
    <row r="10" spans="1:29" ht="12" customHeight="1" x14ac:dyDescent="0.2">
      <c r="A10" s="34" t="s">
        <v>103</v>
      </c>
      <c r="B10" s="29" t="s">
        <v>93</v>
      </c>
      <c r="C10" s="347">
        <v>4</v>
      </c>
      <c r="D10" s="348">
        <v>3</v>
      </c>
      <c r="E10" s="349">
        <v>8</v>
      </c>
      <c r="F10" s="33"/>
      <c r="G10" s="347">
        <v>1</v>
      </c>
      <c r="H10" s="348">
        <v>3</v>
      </c>
      <c r="I10" s="349">
        <v>4</v>
      </c>
      <c r="J10" s="33"/>
      <c r="K10" s="30">
        <v>4</v>
      </c>
      <c r="L10" s="31">
        <v>1</v>
      </c>
      <c r="M10" s="32">
        <v>8</v>
      </c>
      <c r="N10" s="33"/>
      <c r="O10" s="30">
        <v>4</v>
      </c>
      <c r="P10" s="31">
        <v>4</v>
      </c>
      <c r="Q10" s="32">
        <v>8</v>
      </c>
      <c r="R10" s="33"/>
      <c r="S10" s="30">
        <v>1</v>
      </c>
      <c r="T10" s="31">
        <v>1</v>
      </c>
      <c r="U10" s="32">
        <v>4</v>
      </c>
      <c r="V10" s="33"/>
      <c r="W10" s="30">
        <v>0</v>
      </c>
      <c r="X10" s="31">
        <v>0</v>
      </c>
      <c r="Y10" s="32">
        <v>0</v>
      </c>
      <c r="Z10" s="33"/>
      <c r="AA10" s="30">
        <f t="shared" si="0"/>
        <v>14</v>
      </c>
      <c r="AB10" s="31">
        <f t="shared" si="0"/>
        <v>12</v>
      </c>
      <c r="AC10" s="32">
        <f t="shared" si="0"/>
        <v>32</v>
      </c>
    </row>
    <row r="11" spans="1:29" ht="12" customHeight="1" x14ac:dyDescent="0.2">
      <c r="A11" s="34" t="s">
        <v>103</v>
      </c>
      <c r="B11" s="29" t="s">
        <v>94</v>
      </c>
      <c r="C11" s="347">
        <v>1</v>
      </c>
      <c r="D11" s="348">
        <v>4</v>
      </c>
      <c r="E11" s="349">
        <v>8</v>
      </c>
      <c r="F11" s="35" t="str">
        <f>IF(SUM(E7:E14)=40," ",SUM(E7:E14)-40)</f>
        <v xml:space="preserve"> </v>
      </c>
      <c r="G11" s="347">
        <v>2</v>
      </c>
      <c r="H11" s="348">
        <v>2</v>
      </c>
      <c r="I11" s="349">
        <v>4</v>
      </c>
      <c r="J11" s="35" t="str">
        <f>IF(SUM(I7:I14)=40," ",SUM(I7:I14)-40)</f>
        <v xml:space="preserve"> </v>
      </c>
      <c r="K11" s="30">
        <v>6</v>
      </c>
      <c r="L11" s="31">
        <v>1</v>
      </c>
      <c r="M11" s="32">
        <v>8</v>
      </c>
      <c r="N11" s="35" t="str">
        <f>IF(SUM(M7:M14)=40," ",SUM(M7:M14)-40)</f>
        <v xml:space="preserve"> </v>
      </c>
      <c r="O11" s="30">
        <v>7</v>
      </c>
      <c r="P11" s="31">
        <v>1</v>
      </c>
      <c r="Q11" s="32">
        <v>8</v>
      </c>
      <c r="R11" s="35" t="str">
        <f>IF(SUM(Q7:Q14)=40," ",SUM(Q7:Q14)-40)</f>
        <v xml:space="preserve"> </v>
      </c>
      <c r="S11" s="30">
        <v>3</v>
      </c>
      <c r="T11" s="31">
        <v>0</v>
      </c>
      <c r="U11" s="32">
        <v>4</v>
      </c>
      <c r="V11" s="35" t="str">
        <f>IF(SUM(U7:U14)=40," ",SUM(U7:U14)-40)</f>
        <v xml:space="preserve"> </v>
      </c>
      <c r="W11" s="30">
        <v>0</v>
      </c>
      <c r="X11" s="31">
        <v>0</v>
      </c>
      <c r="Y11" s="32">
        <v>0</v>
      </c>
      <c r="Z11" s="35">
        <f>IF(SUM(Y7:Y14)=40," ",SUM(Y7:Y14)-40)</f>
        <v>-40</v>
      </c>
      <c r="AA11" s="30">
        <f t="shared" si="0"/>
        <v>19</v>
      </c>
      <c r="AB11" s="31">
        <f t="shared" si="0"/>
        <v>8</v>
      </c>
      <c r="AC11" s="32">
        <f t="shared" si="0"/>
        <v>32</v>
      </c>
    </row>
    <row r="12" spans="1:29" ht="12" customHeight="1" x14ac:dyDescent="0.2">
      <c r="A12" s="34" t="s">
        <v>103</v>
      </c>
      <c r="B12" s="29" t="s">
        <v>95</v>
      </c>
      <c r="C12" s="347">
        <v>3</v>
      </c>
      <c r="D12" s="348">
        <v>4</v>
      </c>
      <c r="E12" s="349">
        <v>8</v>
      </c>
      <c r="F12" s="33"/>
      <c r="G12" s="347">
        <v>5</v>
      </c>
      <c r="H12" s="348">
        <v>3</v>
      </c>
      <c r="I12" s="349">
        <v>8</v>
      </c>
      <c r="J12" s="33"/>
      <c r="K12" s="30">
        <v>5</v>
      </c>
      <c r="L12" s="31">
        <v>3</v>
      </c>
      <c r="M12" s="32">
        <v>8</v>
      </c>
      <c r="N12" s="33"/>
      <c r="O12" s="30">
        <v>7</v>
      </c>
      <c r="P12" s="31">
        <v>1</v>
      </c>
      <c r="Q12" s="32">
        <v>8</v>
      </c>
      <c r="R12" s="33"/>
      <c r="S12" s="30">
        <v>6</v>
      </c>
      <c r="T12" s="31">
        <v>2</v>
      </c>
      <c r="U12" s="32">
        <v>8</v>
      </c>
      <c r="V12" s="33"/>
      <c r="W12" s="30">
        <v>0</v>
      </c>
      <c r="X12" s="31">
        <v>0</v>
      </c>
      <c r="Y12" s="32">
        <v>0</v>
      </c>
      <c r="Z12" s="33"/>
      <c r="AA12" s="30">
        <f t="shared" si="0"/>
        <v>26</v>
      </c>
      <c r="AB12" s="31">
        <f t="shared" si="0"/>
        <v>13</v>
      </c>
      <c r="AC12" s="32">
        <f t="shared" si="0"/>
        <v>40</v>
      </c>
    </row>
    <row r="13" spans="1:29" ht="12" customHeight="1" x14ac:dyDescent="0.2">
      <c r="A13" s="34" t="s">
        <v>103</v>
      </c>
      <c r="B13" s="29" t="s">
        <v>96</v>
      </c>
      <c r="C13" s="347">
        <v>3</v>
      </c>
      <c r="D13" s="348">
        <v>2</v>
      </c>
      <c r="E13" s="349">
        <v>8</v>
      </c>
      <c r="F13" s="36">
        <f>F14</f>
        <v>706</v>
      </c>
      <c r="G13" s="347">
        <v>2</v>
      </c>
      <c r="H13" s="348">
        <v>5</v>
      </c>
      <c r="I13" s="349">
        <v>8</v>
      </c>
      <c r="J13" s="36">
        <f>F13+J14</f>
        <v>1483</v>
      </c>
      <c r="K13" s="30">
        <v>2</v>
      </c>
      <c r="L13" s="31">
        <v>1</v>
      </c>
      <c r="M13" s="32">
        <v>4</v>
      </c>
      <c r="N13" s="36">
        <f>J13+N14</f>
        <v>2324</v>
      </c>
      <c r="O13" s="30">
        <v>2</v>
      </c>
      <c r="P13" s="31">
        <v>1</v>
      </c>
      <c r="Q13" s="32">
        <v>4</v>
      </c>
      <c r="R13" s="36">
        <f>N13+R14</f>
        <v>3252</v>
      </c>
      <c r="S13" s="30">
        <v>0</v>
      </c>
      <c r="T13" s="31">
        <v>7</v>
      </c>
      <c r="U13" s="32">
        <v>8</v>
      </c>
      <c r="V13" s="36">
        <f>R13+V14</f>
        <v>4009</v>
      </c>
      <c r="W13" s="30">
        <v>0</v>
      </c>
      <c r="X13" s="31">
        <v>0</v>
      </c>
      <c r="Y13" s="32">
        <v>0</v>
      </c>
      <c r="Z13" s="36">
        <f>V13+Z14</f>
        <v>4009</v>
      </c>
      <c r="AA13" s="30">
        <f t="shared" si="0"/>
        <v>9</v>
      </c>
      <c r="AB13" s="31">
        <f t="shared" si="0"/>
        <v>16</v>
      </c>
      <c r="AC13" s="32">
        <f t="shared" si="0"/>
        <v>32</v>
      </c>
    </row>
    <row r="14" spans="1:29" ht="12" customHeight="1" x14ac:dyDescent="0.2">
      <c r="A14" s="37"/>
      <c r="B14" s="38"/>
      <c r="C14" s="39">
        <v>0</v>
      </c>
      <c r="D14" s="40">
        <v>0</v>
      </c>
      <c r="E14" s="41">
        <v>0</v>
      </c>
      <c r="F14" s="42">
        <f>SUM(C15:F15)</f>
        <v>706</v>
      </c>
      <c r="G14" s="39">
        <v>0</v>
      </c>
      <c r="H14" s="40">
        <v>0</v>
      </c>
      <c r="I14" s="41">
        <v>0</v>
      </c>
      <c r="J14" s="42">
        <f>SUM(G15:J15)</f>
        <v>777</v>
      </c>
      <c r="K14" s="39">
        <v>0</v>
      </c>
      <c r="L14" s="40">
        <v>0</v>
      </c>
      <c r="M14" s="41">
        <v>0</v>
      </c>
      <c r="N14" s="42">
        <f>SUM(K15:N15)</f>
        <v>841</v>
      </c>
      <c r="O14" s="39">
        <v>0</v>
      </c>
      <c r="P14" s="40">
        <v>0</v>
      </c>
      <c r="Q14" s="41">
        <v>0</v>
      </c>
      <c r="R14" s="42">
        <f>SUM(O15:R15)</f>
        <v>928</v>
      </c>
      <c r="S14" s="39">
        <v>0</v>
      </c>
      <c r="T14" s="40">
        <v>0</v>
      </c>
      <c r="U14" s="41">
        <v>0</v>
      </c>
      <c r="V14" s="42">
        <f>SUM(S15:V15)</f>
        <v>757</v>
      </c>
      <c r="W14" s="39">
        <v>0</v>
      </c>
      <c r="X14" s="40">
        <v>0</v>
      </c>
      <c r="Y14" s="41">
        <v>0</v>
      </c>
      <c r="Z14" s="42">
        <f>SUM(W15:Z15)</f>
        <v>0</v>
      </c>
      <c r="AA14" s="39">
        <f t="shared" si="0"/>
        <v>0</v>
      </c>
      <c r="AB14" s="40">
        <f t="shared" si="0"/>
        <v>0</v>
      </c>
      <c r="AC14" s="41">
        <f t="shared" si="0"/>
        <v>0</v>
      </c>
    </row>
    <row r="15" spans="1:29" ht="15.75" customHeight="1" x14ac:dyDescent="0.2">
      <c r="A15" s="43"/>
      <c r="B15" s="44" t="s">
        <v>17</v>
      </c>
      <c r="C15" s="45">
        <v>140</v>
      </c>
      <c r="D15" s="45">
        <v>156</v>
      </c>
      <c r="E15" s="45">
        <v>163</v>
      </c>
      <c r="F15" s="46">
        <v>247</v>
      </c>
      <c r="G15" s="47">
        <v>169</v>
      </c>
      <c r="H15" s="45">
        <v>174</v>
      </c>
      <c r="I15" s="45">
        <v>217</v>
      </c>
      <c r="J15" s="46">
        <v>217</v>
      </c>
      <c r="K15" s="47">
        <v>256</v>
      </c>
      <c r="L15" s="45">
        <v>177</v>
      </c>
      <c r="M15" s="45">
        <v>204</v>
      </c>
      <c r="N15" s="46">
        <v>204</v>
      </c>
      <c r="O15" s="47">
        <v>227</v>
      </c>
      <c r="P15" s="45">
        <v>257</v>
      </c>
      <c r="Q15" s="45">
        <v>231</v>
      </c>
      <c r="R15" s="46">
        <v>213</v>
      </c>
      <c r="S15" s="47">
        <v>179</v>
      </c>
      <c r="T15" s="45">
        <v>191</v>
      </c>
      <c r="U15" s="45">
        <v>162</v>
      </c>
      <c r="V15" s="46">
        <v>225</v>
      </c>
      <c r="W15" s="47"/>
      <c r="X15" s="45"/>
      <c r="Y15" s="45"/>
      <c r="Z15" s="46"/>
      <c r="AA15" s="397">
        <f>IF(SUM(C15:Z15)&lt;1," ",SUM(C15:Z15))</f>
        <v>4009</v>
      </c>
      <c r="AB15" s="390"/>
      <c r="AC15" s="391"/>
    </row>
    <row r="16" spans="1:29" ht="15.75" customHeight="1" x14ac:dyDescent="0.2">
      <c r="A16" s="48"/>
      <c r="B16" s="49" t="s">
        <v>18</v>
      </c>
      <c r="C16" s="50">
        <v>1</v>
      </c>
      <c r="D16" s="51">
        <v>2</v>
      </c>
      <c r="E16" s="51">
        <v>3</v>
      </c>
      <c r="F16" s="52">
        <v>4</v>
      </c>
      <c r="G16" s="53">
        <v>5</v>
      </c>
      <c r="H16" s="51">
        <v>6</v>
      </c>
      <c r="I16" s="51">
        <v>7</v>
      </c>
      <c r="J16" s="52">
        <v>8</v>
      </c>
      <c r="K16" s="53">
        <v>9</v>
      </c>
      <c r="L16" s="54">
        <v>10</v>
      </c>
      <c r="M16" s="54">
        <v>11</v>
      </c>
      <c r="N16" s="55">
        <v>12</v>
      </c>
      <c r="O16" s="53">
        <v>13</v>
      </c>
      <c r="P16" s="54">
        <v>14</v>
      </c>
      <c r="Q16" s="54">
        <v>15</v>
      </c>
      <c r="R16" s="55">
        <v>16</v>
      </c>
      <c r="S16" s="53">
        <v>17</v>
      </c>
      <c r="T16" s="54">
        <v>18</v>
      </c>
      <c r="U16" s="54">
        <v>19</v>
      </c>
      <c r="V16" s="55">
        <v>20</v>
      </c>
      <c r="W16" s="53">
        <v>21</v>
      </c>
      <c r="X16" s="54">
        <v>22</v>
      </c>
      <c r="Y16" s="54">
        <v>23</v>
      </c>
      <c r="Z16" s="55">
        <v>24</v>
      </c>
      <c r="AA16" s="371"/>
      <c r="AB16" s="372"/>
      <c r="AC16" s="373"/>
    </row>
    <row r="17" spans="1:29" ht="12" hidden="1" customHeight="1" x14ac:dyDescent="0.2">
      <c r="A17" s="56"/>
      <c r="B17" s="57"/>
      <c r="C17" s="58"/>
      <c r="D17" s="58"/>
      <c r="E17" s="58"/>
      <c r="F17" s="59"/>
      <c r="G17" s="57"/>
      <c r="H17" s="58"/>
      <c r="I17" s="58"/>
      <c r="J17" s="59"/>
      <c r="K17" s="57"/>
      <c r="L17" s="60"/>
      <c r="M17" s="60"/>
      <c r="N17" s="61"/>
      <c r="O17" s="57"/>
      <c r="P17" s="60"/>
      <c r="Q17" s="60"/>
      <c r="R17" s="61"/>
      <c r="S17" s="57"/>
      <c r="T17" s="60"/>
      <c r="U17" s="60"/>
      <c r="V17" s="61"/>
      <c r="W17" s="57"/>
      <c r="X17" s="60"/>
      <c r="Y17" s="60"/>
      <c r="Z17" s="60"/>
      <c r="AA17" s="60"/>
      <c r="AB17" s="60"/>
      <c r="AC17" s="61"/>
    </row>
    <row r="18" spans="1:29" ht="17.100000000000001" customHeight="1" x14ac:dyDescent="0.25">
      <c r="A18" s="62" t="s">
        <v>103</v>
      </c>
      <c r="B18" s="63" t="s">
        <v>97</v>
      </c>
      <c r="C18" s="64"/>
      <c r="D18" s="65"/>
      <c r="E18" s="65"/>
      <c r="F18" s="66"/>
      <c r="G18" s="67"/>
      <c r="H18" s="65"/>
      <c r="I18" s="65"/>
      <c r="J18" s="66"/>
      <c r="K18" s="67"/>
      <c r="L18" s="68"/>
      <c r="M18" s="68"/>
      <c r="N18" s="69"/>
      <c r="O18" s="67"/>
      <c r="P18" s="68"/>
      <c r="Q18" s="68"/>
      <c r="R18" s="69"/>
      <c r="S18" s="67"/>
      <c r="T18" s="68"/>
      <c r="U18" s="68"/>
      <c r="V18" s="69"/>
      <c r="W18" s="67"/>
      <c r="X18" s="68"/>
      <c r="Y18" s="68"/>
      <c r="Z18" s="69"/>
      <c r="AA18" s="374"/>
      <c r="AB18" s="375"/>
      <c r="AC18" s="376"/>
    </row>
    <row r="19" spans="1:29" ht="12" customHeight="1" x14ac:dyDescent="0.2">
      <c r="A19" s="34" t="s">
        <v>103</v>
      </c>
      <c r="B19" s="29" t="s">
        <v>98</v>
      </c>
      <c r="C19" s="30">
        <v>1</v>
      </c>
      <c r="D19" s="31">
        <v>1</v>
      </c>
      <c r="E19" s="32">
        <v>4</v>
      </c>
      <c r="F19" s="33"/>
      <c r="G19" s="30">
        <v>1</v>
      </c>
      <c r="H19" s="31">
        <v>0</v>
      </c>
      <c r="I19" s="32">
        <v>4</v>
      </c>
      <c r="J19" s="33"/>
      <c r="K19" s="30">
        <v>0</v>
      </c>
      <c r="L19" s="31">
        <v>1</v>
      </c>
      <c r="M19" s="32">
        <v>4</v>
      </c>
      <c r="N19" s="33"/>
      <c r="O19" s="30">
        <v>0</v>
      </c>
      <c r="P19" s="31">
        <v>0</v>
      </c>
      <c r="Q19" s="32">
        <v>4</v>
      </c>
      <c r="R19" s="33"/>
      <c r="S19" s="30">
        <v>0</v>
      </c>
      <c r="T19" s="31">
        <v>1</v>
      </c>
      <c r="U19" s="32">
        <v>4</v>
      </c>
      <c r="V19" s="33"/>
      <c r="W19" s="30">
        <v>0</v>
      </c>
      <c r="X19" s="31">
        <v>0</v>
      </c>
      <c r="Y19" s="32">
        <v>0</v>
      </c>
      <c r="Z19" s="33"/>
      <c r="AA19" s="30">
        <f t="shared" ref="AA19:AC26" si="1">IF(C19+G19+K19+O19+S19+W19&lt;1,0,C19+G19+K19+O19+S19+W19)</f>
        <v>2</v>
      </c>
      <c r="AB19" s="31">
        <f t="shared" si="1"/>
        <v>3</v>
      </c>
      <c r="AC19" s="32">
        <f t="shared" si="1"/>
        <v>20</v>
      </c>
    </row>
    <row r="20" spans="1:29" ht="12" customHeight="1" x14ac:dyDescent="0.2">
      <c r="A20" s="34" t="s">
        <v>103</v>
      </c>
      <c r="B20" s="340" t="s">
        <v>237</v>
      </c>
      <c r="C20" s="30">
        <v>0</v>
      </c>
      <c r="D20" s="31">
        <v>1</v>
      </c>
      <c r="E20" s="32">
        <v>4</v>
      </c>
      <c r="F20" s="33"/>
      <c r="G20" s="30">
        <v>0</v>
      </c>
      <c r="H20" s="31">
        <v>2</v>
      </c>
      <c r="I20" s="32">
        <v>4</v>
      </c>
      <c r="J20" s="33"/>
      <c r="K20" s="30">
        <v>0</v>
      </c>
      <c r="L20" s="31">
        <v>1</v>
      </c>
      <c r="M20" s="32">
        <v>4</v>
      </c>
      <c r="N20" s="33"/>
      <c r="O20" s="30">
        <v>0</v>
      </c>
      <c r="P20" s="31">
        <v>1</v>
      </c>
      <c r="Q20" s="32">
        <v>4</v>
      </c>
      <c r="R20" s="33"/>
      <c r="S20" s="30">
        <v>0</v>
      </c>
      <c r="T20" s="31">
        <v>2</v>
      </c>
      <c r="U20" s="32">
        <v>4</v>
      </c>
      <c r="V20" s="33"/>
      <c r="W20" s="30">
        <v>0</v>
      </c>
      <c r="X20" s="31">
        <v>0</v>
      </c>
      <c r="Y20" s="32">
        <v>0</v>
      </c>
      <c r="Z20" s="33"/>
      <c r="AA20" s="30">
        <f t="shared" si="1"/>
        <v>0</v>
      </c>
      <c r="AB20" s="31">
        <f t="shared" si="1"/>
        <v>7</v>
      </c>
      <c r="AC20" s="32">
        <f t="shared" si="1"/>
        <v>20</v>
      </c>
    </row>
    <row r="21" spans="1:29" ht="12" customHeight="1" x14ac:dyDescent="0.2">
      <c r="A21" s="34" t="s">
        <v>103</v>
      </c>
      <c r="B21" s="29" t="s">
        <v>99</v>
      </c>
      <c r="C21" s="30">
        <v>2</v>
      </c>
      <c r="D21" s="31">
        <v>1</v>
      </c>
      <c r="E21" s="32">
        <v>8</v>
      </c>
      <c r="F21" s="33"/>
      <c r="G21" s="30">
        <v>0</v>
      </c>
      <c r="H21" s="31">
        <v>1</v>
      </c>
      <c r="I21" s="32">
        <v>8</v>
      </c>
      <c r="J21" s="33"/>
      <c r="K21" s="30">
        <v>2</v>
      </c>
      <c r="L21" s="31">
        <v>3</v>
      </c>
      <c r="M21" s="32">
        <v>8</v>
      </c>
      <c r="N21" s="33"/>
      <c r="O21" s="30">
        <v>1</v>
      </c>
      <c r="P21" s="31">
        <v>4</v>
      </c>
      <c r="Q21" s="32">
        <v>8</v>
      </c>
      <c r="R21" s="33"/>
      <c r="S21" s="30">
        <v>0</v>
      </c>
      <c r="T21" s="31">
        <v>3</v>
      </c>
      <c r="U21" s="32">
        <v>8</v>
      </c>
      <c r="V21" s="33"/>
      <c r="W21" s="30">
        <v>0</v>
      </c>
      <c r="X21" s="31">
        <v>0</v>
      </c>
      <c r="Y21" s="32">
        <v>0</v>
      </c>
      <c r="Z21" s="33"/>
      <c r="AA21" s="30">
        <f t="shared" si="1"/>
        <v>5</v>
      </c>
      <c r="AB21" s="31">
        <f t="shared" si="1"/>
        <v>12</v>
      </c>
      <c r="AC21" s="32">
        <f t="shared" si="1"/>
        <v>40</v>
      </c>
    </row>
    <row r="22" spans="1:29" ht="12" customHeight="1" x14ac:dyDescent="0.2">
      <c r="A22" s="34" t="s">
        <v>103</v>
      </c>
      <c r="B22" s="29" t="s">
        <v>100</v>
      </c>
      <c r="C22" s="30">
        <v>4</v>
      </c>
      <c r="D22" s="31">
        <v>0</v>
      </c>
      <c r="E22" s="32">
        <v>8</v>
      </c>
      <c r="F22" s="33"/>
      <c r="G22" s="30">
        <v>0</v>
      </c>
      <c r="H22" s="31">
        <v>3</v>
      </c>
      <c r="I22" s="32">
        <v>8</v>
      </c>
      <c r="J22" s="33"/>
      <c r="K22" s="30">
        <v>2</v>
      </c>
      <c r="L22" s="31">
        <v>2</v>
      </c>
      <c r="M22" s="32">
        <v>8</v>
      </c>
      <c r="N22" s="33"/>
      <c r="O22" s="30">
        <v>1</v>
      </c>
      <c r="P22" s="31">
        <v>3</v>
      </c>
      <c r="Q22" s="32">
        <v>8</v>
      </c>
      <c r="R22" s="33"/>
      <c r="S22" s="30">
        <v>2</v>
      </c>
      <c r="T22" s="31">
        <v>1</v>
      </c>
      <c r="U22" s="32">
        <v>8</v>
      </c>
      <c r="V22" s="33"/>
      <c r="W22" s="30">
        <v>0</v>
      </c>
      <c r="X22" s="31">
        <v>0</v>
      </c>
      <c r="Y22" s="32">
        <v>0</v>
      </c>
      <c r="Z22" s="33"/>
      <c r="AA22" s="30">
        <f t="shared" si="1"/>
        <v>9</v>
      </c>
      <c r="AB22" s="31">
        <f t="shared" si="1"/>
        <v>9</v>
      </c>
      <c r="AC22" s="32">
        <f t="shared" si="1"/>
        <v>40</v>
      </c>
    </row>
    <row r="23" spans="1:29" ht="12" customHeight="1" x14ac:dyDescent="0.2">
      <c r="A23" s="34" t="s">
        <v>103</v>
      </c>
      <c r="B23" s="29" t="s">
        <v>101</v>
      </c>
      <c r="C23" s="30">
        <v>1</v>
      </c>
      <c r="D23" s="31">
        <v>2</v>
      </c>
      <c r="E23" s="32">
        <v>8</v>
      </c>
      <c r="F23" s="35" t="str">
        <f>IF(SUM(E19:E26)=40," ",SUM(E19:E26)-40)</f>
        <v xml:space="preserve"> </v>
      </c>
      <c r="G23" s="30">
        <v>3</v>
      </c>
      <c r="H23" s="31">
        <v>3</v>
      </c>
      <c r="I23" s="32">
        <v>8</v>
      </c>
      <c r="J23" s="35" t="str">
        <f>IF(SUM(I19:I26)=40," ",SUM(I19:I26)-40)</f>
        <v xml:space="preserve"> </v>
      </c>
      <c r="K23" s="30">
        <v>3</v>
      </c>
      <c r="L23" s="31">
        <v>3</v>
      </c>
      <c r="M23" s="32">
        <v>8</v>
      </c>
      <c r="N23" s="35" t="str">
        <f>IF(SUM(M19:M26)=40," ",SUM(M19:M26)-40)</f>
        <v xml:space="preserve"> </v>
      </c>
      <c r="O23" s="30">
        <v>1</v>
      </c>
      <c r="P23" s="31">
        <v>1</v>
      </c>
      <c r="Q23" s="32">
        <v>8</v>
      </c>
      <c r="R23" s="35" t="str">
        <f>IF(SUM(Q19:Q26)=40," ",SUM(Q19:Q26)-40)</f>
        <v xml:space="preserve"> </v>
      </c>
      <c r="S23" s="30">
        <v>2</v>
      </c>
      <c r="T23" s="31">
        <v>2</v>
      </c>
      <c r="U23" s="32">
        <v>8</v>
      </c>
      <c r="V23" s="35" t="str">
        <f>IF(SUM(U19:U26)=40," ",SUM(U19:U26)-40)</f>
        <v xml:space="preserve"> </v>
      </c>
      <c r="W23" s="30">
        <v>0</v>
      </c>
      <c r="X23" s="31">
        <v>0</v>
      </c>
      <c r="Y23" s="32">
        <v>0</v>
      </c>
      <c r="Z23" s="35">
        <f>IF(SUM(Y19:Y26)=40," ",SUM(Y19:Y26)-40)</f>
        <v>-40</v>
      </c>
      <c r="AA23" s="30">
        <f t="shared" si="1"/>
        <v>10</v>
      </c>
      <c r="AB23" s="31">
        <f t="shared" si="1"/>
        <v>11</v>
      </c>
      <c r="AC23" s="32">
        <f t="shared" si="1"/>
        <v>40</v>
      </c>
    </row>
    <row r="24" spans="1:29" ht="12" customHeight="1" x14ac:dyDescent="0.2">
      <c r="A24" s="34" t="s">
        <v>103</v>
      </c>
      <c r="B24" s="29" t="s">
        <v>102</v>
      </c>
      <c r="C24" s="30">
        <v>3</v>
      </c>
      <c r="D24" s="31">
        <v>4</v>
      </c>
      <c r="E24" s="32">
        <v>8</v>
      </c>
      <c r="F24" s="33"/>
      <c r="G24" s="30">
        <v>4</v>
      </c>
      <c r="H24" s="31">
        <v>0</v>
      </c>
      <c r="I24" s="32">
        <v>8</v>
      </c>
      <c r="J24" s="33"/>
      <c r="K24" s="30">
        <v>4</v>
      </c>
      <c r="L24" s="31">
        <v>1</v>
      </c>
      <c r="M24" s="32">
        <v>8</v>
      </c>
      <c r="N24" s="33"/>
      <c r="O24" s="30">
        <v>1</v>
      </c>
      <c r="P24" s="31">
        <v>7</v>
      </c>
      <c r="Q24" s="32">
        <v>8</v>
      </c>
      <c r="R24" s="33"/>
      <c r="S24" s="30">
        <v>3</v>
      </c>
      <c r="T24" s="31">
        <v>4</v>
      </c>
      <c r="U24" s="32">
        <v>8</v>
      </c>
      <c r="V24" s="33"/>
      <c r="W24" s="30">
        <v>0</v>
      </c>
      <c r="X24" s="31">
        <v>0</v>
      </c>
      <c r="Y24" s="32">
        <v>0</v>
      </c>
      <c r="Z24" s="33"/>
      <c r="AA24" s="30">
        <f t="shared" si="1"/>
        <v>15</v>
      </c>
      <c r="AB24" s="31">
        <f t="shared" si="1"/>
        <v>16</v>
      </c>
      <c r="AC24" s="32">
        <f t="shared" si="1"/>
        <v>40</v>
      </c>
    </row>
    <row r="25" spans="1:29" ht="12" customHeight="1" x14ac:dyDescent="0.2">
      <c r="A25" s="34"/>
      <c r="B25" s="29"/>
      <c r="C25" s="30">
        <v>0</v>
      </c>
      <c r="D25" s="31">
        <v>0</v>
      </c>
      <c r="E25" s="32">
        <v>0</v>
      </c>
      <c r="F25" s="36">
        <f>F26</f>
        <v>520</v>
      </c>
      <c r="G25" s="30">
        <v>0</v>
      </c>
      <c r="H25" s="31">
        <v>0</v>
      </c>
      <c r="I25" s="32">
        <v>0</v>
      </c>
      <c r="J25" s="36">
        <f>F25+J26</f>
        <v>1033</v>
      </c>
      <c r="K25" s="30">
        <v>0</v>
      </c>
      <c r="L25" s="31">
        <v>0</v>
      </c>
      <c r="M25" s="32">
        <v>0</v>
      </c>
      <c r="N25" s="36">
        <f>J25+N26</f>
        <v>1619</v>
      </c>
      <c r="O25" s="30">
        <v>0</v>
      </c>
      <c r="P25" s="31">
        <v>0</v>
      </c>
      <c r="Q25" s="32">
        <v>0</v>
      </c>
      <c r="R25" s="36">
        <f>N25+R26</f>
        <v>2127</v>
      </c>
      <c r="S25" s="30">
        <v>0</v>
      </c>
      <c r="T25" s="31">
        <v>0</v>
      </c>
      <c r="U25" s="32">
        <v>0</v>
      </c>
      <c r="V25" s="36">
        <f>R25+V26</f>
        <v>2666</v>
      </c>
      <c r="W25" s="30">
        <v>0</v>
      </c>
      <c r="X25" s="31">
        <v>0</v>
      </c>
      <c r="Y25" s="32">
        <v>0</v>
      </c>
      <c r="Z25" s="36">
        <f>V25+Z26</f>
        <v>2666</v>
      </c>
      <c r="AA25" s="30">
        <f t="shared" si="1"/>
        <v>0</v>
      </c>
      <c r="AB25" s="31">
        <f t="shared" si="1"/>
        <v>0</v>
      </c>
      <c r="AC25" s="32">
        <f t="shared" si="1"/>
        <v>0</v>
      </c>
    </row>
    <row r="26" spans="1:29" ht="12" customHeight="1" x14ac:dyDescent="0.2">
      <c r="A26" s="37"/>
      <c r="B26" s="38"/>
      <c r="C26" s="39">
        <v>0</v>
      </c>
      <c r="D26" s="40">
        <v>0</v>
      </c>
      <c r="E26" s="41">
        <v>0</v>
      </c>
      <c r="F26" s="42">
        <f>SUM(C27:F27)</f>
        <v>520</v>
      </c>
      <c r="G26" s="39">
        <v>0</v>
      </c>
      <c r="H26" s="40">
        <v>0</v>
      </c>
      <c r="I26" s="41">
        <v>0</v>
      </c>
      <c r="J26" s="42">
        <f>SUM(G27:J27)</f>
        <v>513</v>
      </c>
      <c r="K26" s="39">
        <v>0</v>
      </c>
      <c r="L26" s="40">
        <v>0</v>
      </c>
      <c r="M26" s="41">
        <v>0</v>
      </c>
      <c r="N26" s="42">
        <f>SUM(K27:N27)</f>
        <v>586</v>
      </c>
      <c r="O26" s="39">
        <v>0</v>
      </c>
      <c r="P26" s="40">
        <v>0</v>
      </c>
      <c r="Q26" s="41">
        <v>0</v>
      </c>
      <c r="R26" s="42">
        <f>SUM(O27:R27)</f>
        <v>508</v>
      </c>
      <c r="S26" s="39">
        <v>0</v>
      </c>
      <c r="T26" s="40">
        <v>0</v>
      </c>
      <c r="U26" s="41">
        <v>0</v>
      </c>
      <c r="V26" s="42">
        <f>SUM(S27:V27)</f>
        <v>539</v>
      </c>
      <c r="W26" s="39">
        <v>0</v>
      </c>
      <c r="X26" s="40">
        <v>0</v>
      </c>
      <c r="Y26" s="41">
        <v>0</v>
      </c>
      <c r="Z26" s="42">
        <f>SUM(W27:Z27)</f>
        <v>0</v>
      </c>
      <c r="AA26" s="39">
        <f t="shared" si="1"/>
        <v>0</v>
      </c>
      <c r="AB26" s="40">
        <f t="shared" si="1"/>
        <v>0</v>
      </c>
      <c r="AC26" s="41">
        <f t="shared" si="1"/>
        <v>0</v>
      </c>
    </row>
    <row r="27" spans="1:29" ht="15.75" customHeight="1" x14ac:dyDescent="0.2">
      <c r="A27" s="43"/>
      <c r="B27" s="44" t="s">
        <v>17</v>
      </c>
      <c r="C27" s="45">
        <v>145</v>
      </c>
      <c r="D27" s="45">
        <v>154</v>
      </c>
      <c r="E27" s="45">
        <v>122</v>
      </c>
      <c r="F27" s="46">
        <v>99</v>
      </c>
      <c r="G27" s="47">
        <v>180</v>
      </c>
      <c r="H27" s="45">
        <v>93</v>
      </c>
      <c r="I27" s="45">
        <v>115</v>
      </c>
      <c r="J27" s="46">
        <v>125</v>
      </c>
      <c r="K27" s="47">
        <v>155</v>
      </c>
      <c r="L27" s="45">
        <v>174</v>
      </c>
      <c r="M27" s="45">
        <v>127</v>
      </c>
      <c r="N27" s="46">
        <v>130</v>
      </c>
      <c r="O27" s="47">
        <v>127</v>
      </c>
      <c r="P27" s="45">
        <v>136</v>
      </c>
      <c r="Q27" s="45">
        <v>120</v>
      </c>
      <c r="R27" s="46">
        <v>125</v>
      </c>
      <c r="S27" s="47">
        <v>148</v>
      </c>
      <c r="T27" s="45">
        <v>128</v>
      </c>
      <c r="U27" s="45">
        <v>121</v>
      </c>
      <c r="V27" s="46">
        <v>142</v>
      </c>
      <c r="W27" s="47"/>
      <c r="X27" s="45"/>
      <c r="Y27" s="45"/>
      <c r="Z27" s="46"/>
      <c r="AA27" s="397">
        <f>IF(SUM(C27:Z27)&lt;1," ",SUM(C27:Z27))</f>
        <v>2666</v>
      </c>
      <c r="AB27" s="390"/>
      <c r="AC27" s="391"/>
    </row>
    <row r="28" spans="1:29" ht="15.75" customHeight="1" x14ac:dyDescent="0.2">
      <c r="A28" s="70"/>
      <c r="B28" s="49" t="s">
        <v>18</v>
      </c>
      <c r="C28" s="50">
        <v>1</v>
      </c>
      <c r="D28" s="51">
        <v>2</v>
      </c>
      <c r="E28" s="51">
        <v>3</v>
      </c>
      <c r="F28" s="52">
        <v>4</v>
      </c>
      <c r="G28" s="53">
        <v>5</v>
      </c>
      <c r="H28" s="51">
        <v>6</v>
      </c>
      <c r="I28" s="51">
        <v>7</v>
      </c>
      <c r="J28" s="52">
        <v>8</v>
      </c>
      <c r="K28" s="53">
        <v>9</v>
      </c>
      <c r="L28" s="54">
        <v>10</v>
      </c>
      <c r="M28" s="54">
        <v>11</v>
      </c>
      <c r="N28" s="55">
        <v>12</v>
      </c>
      <c r="O28" s="53">
        <v>13</v>
      </c>
      <c r="P28" s="54">
        <v>14</v>
      </c>
      <c r="Q28" s="54">
        <v>15</v>
      </c>
      <c r="R28" s="55">
        <v>16</v>
      </c>
      <c r="S28" s="53">
        <v>17</v>
      </c>
      <c r="T28" s="54">
        <v>18</v>
      </c>
      <c r="U28" s="54">
        <v>19</v>
      </c>
      <c r="V28" s="55">
        <v>20</v>
      </c>
      <c r="W28" s="53">
        <v>21</v>
      </c>
      <c r="X28" s="54">
        <v>22</v>
      </c>
      <c r="Y28" s="54">
        <v>23</v>
      </c>
      <c r="Z28" s="55">
        <v>24</v>
      </c>
      <c r="AA28" s="371"/>
      <c r="AB28" s="372"/>
      <c r="AC28" s="373"/>
    </row>
    <row r="29" spans="1:29" ht="12" hidden="1" customHeight="1" x14ac:dyDescent="0.2">
      <c r="A29" s="56"/>
      <c r="B29" s="57"/>
      <c r="C29" s="58"/>
      <c r="D29" s="58"/>
      <c r="E29" s="58"/>
      <c r="F29" s="59"/>
      <c r="G29" s="57"/>
      <c r="H29" s="58"/>
      <c r="I29" s="58"/>
      <c r="J29" s="59"/>
      <c r="K29" s="57"/>
      <c r="L29" s="60"/>
      <c r="M29" s="60"/>
      <c r="N29" s="61"/>
      <c r="O29" s="57"/>
      <c r="P29" s="60"/>
      <c r="Q29" s="60"/>
      <c r="R29" s="61"/>
      <c r="S29" s="57"/>
      <c r="T29" s="60"/>
      <c r="U29" s="60"/>
      <c r="V29" s="61"/>
      <c r="W29" s="57"/>
      <c r="X29" s="60"/>
      <c r="Y29" s="60"/>
      <c r="Z29" s="60"/>
      <c r="AA29" s="60"/>
      <c r="AB29" s="60"/>
      <c r="AC29" s="61"/>
    </row>
    <row r="30" spans="1:29" ht="17.100000000000001" customHeight="1" x14ac:dyDescent="0.25">
      <c r="A30" s="62" t="s">
        <v>103</v>
      </c>
      <c r="B30" s="63" t="s">
        <v>105</v>
      </c>
      <c r="C30" s="64"/>
      <c r="D30" s="65"/>
      <c r="E30" s="65"/>
      <c r="F30" s="66"/>
      <c r="G30" s="67"/>
      <c r="H30" s="65"/>
      <c r="I30" s="65"/>
      <c r="J30" s="66"/>
      <c r="K30" s="67"/>
      <c r="L30" s="68"/>
      <c r="M30" s="68"/>
      <c r="N30" s="69"/>
      <c r="O30" s="67"/>
      <c r="P30" s="68"/>
      <c r="Q30" s="68"/>
      <c r="R30" s="69"/>
      <c r="S30" s="67"/>
      <c r="T30" s="68"/>
      <c r="U30" s="68"/>
      <c r="V30" s="69"/>
      <c r="W30" s="67"/>
      <c r="X30" s="68"/>
      <c r="Y30" s="68"/>
      <c r="Z30" s="69"/>
      <c r="AA30" s="374"/>
      <c r="AB30" s="375"/>
      <c r="AC30" s="376"/>
    </row>
    <row r="31" spans="1:29" ht="12" customHeight="1" x14ac:dyDescent="0.2">
      <c r="A31" s="34" t="s">
        <v>103</v>
      </c>
      <c r="B31" s="29" t="s">
        <v>106</v>
      </c>
      <c r="C31" s="347">
        <v>1</v>
      </c>
      <c r="D31" s="348">
        <v>1</v>
      </c>
      <c r="E31" s="349">
        <v>4</v>
      </c>
      <c r="F31" s="33"/>
      <c r="G31" s="347">
        <v>1</v>
      </c>
      <c r="H31" s="348">
        <v>2</v>
      </c>
      <c r="I31" s="349">
        <v>4</v>
      </c>
      <c r="J31" s="33"/>
      <c r="K31" s="30">
        <v>1</v>
      </c>
      <c r="L31" s="31">
        <v>1</v>
      </c>
      <c r="M31" s="32">
        <v>4</v>
      </c>
      <c r="N31" s="33"/>
      <c r="O31" s="30">
        <v>1</v>
      </c>
      <c r="P31" s="31">
        <v>2</v>
      </c>
      <c r="Q31" s="32">
        <v>4</v>
      </c>
      <c r="R31" s="33"/>
      <c r="S31" s="30">
        <v>1</v>
      </c>
      <c r="T31" s="31">
        <v>3</v>
      </c>
      <c r="U31" s="32">
        <v>4</v>
      </c>
      <c r="V31" s="33"/>
      <c r="W31" s="30">
        <v>0</v>
      </c>
      <c r="X31" s="31">
        <v>0</v>
      </c>
      <c r="Y31" s="32">
        <v>0</v>
      </c>
      <c r="Z31" s="33"/>
      <c r="AA31" s="30">
        <f t="shared" ref="AA31:AC38" si="2">IF(C31+G31+K31+O31+S31+W31&lt;1,0,C31+G31+K31+O31+S31+W31)</f>
        <v>5</v>
      </c>
      <c r="AB31" s="31">
        <f t="shared" si="2"/>
        <v>9</v>
      </c>
      <c r="AC31" s="32">
        <f t="shared" si="2"/>
        <v>20</v>
      </c>
    </row>
    <row r="32" spans="1:29" ht="12" customHeight="1" x14ac:dyDescent="0.2">
      <c r="A32" s="34" t="s">
        <v>103</v>
      </c>
      <c r="B32" s="29" t="s">
        <v>107</v>
      </c>
      <c r="C32" s="347">
        <v>3</v>
      </c>
      <c r="D32" s="348">
        <v>0</v>
      </c>
      <c r="E32" s="349">
        <v>4</v>
      </c>
      <c r="F32" s="33"/>
      <c r="G32" s="347">
        <v>0</v>
      </c>
      <c r="H32" s="348">
        <v>0</v>
      </c>
      <c r="I32" s="349">
        <v>4</v>
      </c>
      <c r="J32" s="33"/>
      <c r="K32" s="30">
        <v>0</v>
      </c>
      <c r="L32" s="31">
        <v>2</v>
      </c>
      <c r="M32" s="32">
        <v>4</v>
      </c>
      <c r="N32" s="33"/>
      <c r="O32" s="30">
        <v>3</v>
      </c>
      <c r="P32" s="31">
        <v>1</v>
      </c>
      <c r="Q32" s="32">
        <v>4</v>
      </c>
      <c r="R32" s="33"/>
      <c r="S32" s="30">
        <v>0</v>
      </c>
      <c r="T32" s="31">
        <v>3</v>
      </c>
      <c r="U32" s="32">
        <v>4</v>
      </c>
      <c r="V32" s="33"/>
      <c r="W32" s="30">
        <v>0</v>
      </c>
      <c r="X32" s="31">
        <v>0</v>
      </c>
      <c r="Y32" s="32">
        <v>0</v>
      </c>
      <c r="Z32" s="33"/>
      <c r="AA32" s="30">
        <f t="shared" si="2"/>
        <v>6</v>
      </c>
      <c r="AB32" s="31">
        <f t="shared" si="2"/>
        <v>6</v>
      </c>
      <c r="AC32" s="32">
        <f t="shared" si="2"/>
        <v>20</v>
      </c>
    </row>
    <row r="33" spans="1:29" ht="12" customHeight="1" x14ac:dyDescent="0.2">
      <c r="A33" s="34" t="s">
        <v>103</v>
      </c>
      <c r="B33" s="29" t="s">
        <v>108</v>
      </c>
      <c r="C33" s="347">
        <v>4</v>
      </c>
      <c r="D33" s="348">
        <v>2</v>
      </c>
      <c r="E33" s="349">
        <v>8</v>
      </c>
      <c r="F33" s="33"/>
      <c r="G33" s="347">
        <v>2</v>
      </c>
      <c r="H33" s="348">
        <v>2</v>
      </c>
      <c r="I33" s="349">
        <v>8</v>
      </c>
      <c r="J33" s="33"/>
      <c r="K33" s="30">
        <v>5</v>
      </c>
      <c r="L33" s="31">
        <v>2</v>
      </c>
      <c r="M33" s="32">
        <v>8</v>
      </c>
      <c r="N33" s="33"/>
      <c r="O33" s="30">
        <v>4</v>
      </c>
      <c r="P33" s="31">
        <v>2</v>
      </c>
      <c r="Q33" s="32">
        <v>8</v>
      </c>
      <c r="R33" s="33"/>
      <c r="S33" s="30">
        <v>5</v>
      </c>
      <c r="T33" s="31">
        <v>2</v>
      </c>
      <c r="U33" s="32">
        <v>8</v>
      </c>
      <c r="V33" s="33"/>
      <c r="W33" s="30">
        <v>0</v>
      </c>
      <c r="X33" s="31">
        <v>0</v>
      </c>
      <c r="Y33" s="32">
        <v>0</v>
      </c>
      <c r="Z33" s="33"/>
      <c r="AA33" s="30">
        <f t="shared" si="2"/>
        <v>20</v>
      </c>
      <c r="AB33" s="31">
        <f t="shared" si="2"/>
        <v>10</v>
      </c>
      <c r="AC33" s="32">
        <f t="shared" si="2"/>
        <v>40</v>
      </c>
    </row>
    <row r="34" spans="1:29" ht="12" customHeight="1" x14ac:dyDescent="0.2">
      <c r="A34" s="34" t="s">
        <v>103</v>
      </c>
      <c r="B34" s="29" t="s">
        <v>109</v>
      </c>
      <c r="C34" s="347">
        <v>4</v>
      </c>
      <c r="D34" s="348">
        <v>2</v>
      </c>
      <c r="E34" s="349">
        <v>8</v>
      </c>
      <c r="F34" s="33"/>
      <c r="G34" s="347">
        <v>4</v>
      </c>
      <c r="H34" s="348">
        <v>1</v>
      </c>
      <c r="I34" s="349">
        <v>8</v>
      </c>
      <c r="J34" s="33"/>
      <c r="K34" s="30">
        <v>3</v>
      </c>
      <c r="L34" s="31">
        <v>3</v>
      </c>
      <c r="M34" s="32">
        <v>8</v>
      </c>
      <c r="N34" s="33"/>
      <c r="O34" s="30">
        <v>3</v>
      </c>
      <c r="P34" s="31">
        <v>4</v>
      </c>
      <c r="Q34" s="32">
        <v>8</v>
      </c>
      <c r="R34" s="33"/>
      <c r="S34" s="30">
        <v>2</v>
      </c>
      <c r="T34" s="31">
        <v>4</v>
      </c>
      <c r="U34" s="32">
        <v>8</v>
      </c>
      <c r="V34" s="33"/>
      <c r="W34" s="30">
        <v>0</v>
      </c>
      <c r="X34" s="31">
        <v>0</v>
      </c>
      <c r="Y34" s="32">
        <v>0</v>
      </c>
      <c r="Z34" s="33"/>
      <c r="AA34" s="30">
        <f t="shared" si="2"/>
        <v>16</v>
      </c>
      <c r="AB34" s="31">
        <f t="shared" si="2"/>
        <v>14</v>
      </c>
      <c r="AC34" s="32">
        <f t="shared" si="2"/>
        <v>40</v>
      </c>
    </row>
    <row r="35" spans="1:29" ht="12" customHeight="1" x14ac:dyDescent="0.2">
      <c r="A35" s="34" t="s">
        <v>103</v>
      </c>
      <c r="B35" s="71" t="s">
        <v>110</v>
      </c>
      <c r="C35" s="347">
        <v>2</v>
      </c>
      <c r="D35" s="348">
        <v>6</v>
      </c>
      <c r="E35" s="349">
        <v>8</v>
      </c>
      <c r="F35" s="35" t="str">
        <f>IF(SUM(E31:E38)=40," ",SUM(E31:E38)-40)</f>
        <v xml:space="preserve"> </v>
      </c>
      <c r="G35" s="347">
        <v>3</v>
      </c>
      <c r="H35" s="348">
        <v>4</v>
      </c>
      <c r="I35" s="349">
        <v>8</v>
      </c>
      <c r="J35" s="35" t="str">
        <f>IF(SUM(I31:I38)=40," ",SUM(I31:I38)-40)</f>
        <v xml:space="preserve"> </v>
      </c>
      <c r="K35" s="30">
        <v>4</v>
      </c>
      <c r="L35" s="31">
        <v>3</v>
      </c>
      <c r="M35" s="32">
        <v>8</v>
      </c>
      <c r="N35" s="35" t="str">
        <f>IF(SUM(M31:M38)=40," ",SUM(M31:M38)-40)</f>
        <v xml:space="preserve"> </v>
      </c>
      <c r="O35" s="30">
        <v>2</v>
      </c>
      <c r="P35" s="31">
        <v>2</v>
      </c>
      <c r="Q35" s="32">
        <v>8</v>
      </c>
      <c r="R35" s="35" t="str">
        <f>IF(SUM(Q31:Q38)=40," ",SUM(Q31:Q38)-40)</f>
        <v xml:space="preserve"> </v>
      </c>
      <c r="S35" s="30">
        <v>1</v>
      </c>
      <c r="T35" s="31">
        <v>4</v>
      </c>
      <c r="U35" s="32">
        <v>8</v>
      </c>
      <c r="V35" s="35" t="str">
        <f>IF(SUM(U31:U38)=40," ",SUM(U31:U38)-40)</f>
        <v xml:space="preserve"> </v>
      </c>
      <c r="W35" s="30">
        <v>0</v>
      </c>
      <c r="X35" s="31">
        <v>0</v>
      </c>
      <c r="Y35" s="32">
        <v>0</v>
      </c>
      <c r="Z35" s="35">
        <f>IF(SUM(Y31:Y38)=40," ",SUM(Y31:Y38)-40)</f>
        <v>-40</v>
      </c>
      <c r="AA35" s="30">
        <f t="shared" si="2"/>
        <v>12</v>
      </c>
      <c r="AB35" s="31">
        <f t="shared" si="2"/>
        <v>19</v>
      </c>
      <c r="AC35" s="32">
        <f t="shared" si="2"/>
        <v>40</v>
      </c>
    </row>
    <row r="36" spans="1:29" ht="12" customHeight="1" x14ac:dyDescent="0.2">
      <c r="A36" s="34" t="s">
        <v>103</v>
      </c>
      <c r="B36" s="29" t="s">
        <v>111</v>
      </c>
      <c r="C36" s="347">
        <v>6</v>
      </c>
      <c r="D36" s="348">
        <v>2</v>
      </c>
      <c r="E36" s="349">
        <v>8</v>
      </c>
      <c r="F36" s="33"/>
      <c r="G36" s="347">
        <v>4</v>
      </c>
      <c r="H36" s="348">
        <v>3</v>
      </c>
      <c r="I36" s="349">
        <v>8</v>
      </c>
      <c r="J36" s="33"/>
      <c r="K36" s="30">
        <v>0</v>
      </c>
      <c r="L36" s="31">
        <v>3</v>
      </c>
      <c r="M36" s="32">
        <v>8</v>
      </c>
      <c r="N36" s="33"/>
      <c r="O36" s="30">
        <v>2</v>
      </c>
      <c r="P36" s="31">
        <v>2</v>
      </c>
      <c r="Q36" s="32">
        <v>8</v>
      </c>
      <c r="R36" s="33"/>
      <c r="S36" s="30">
        <v>2</v>
      </c>
      <c r="T36" s="31">
        <v>3</v>
      </c>
      <c r="U36" s="32">
        <v>8</v>
      </c>
      <c r="V36" s="33"/>
      <c r="W36" s="30">
        <v>0</v>
      </c>
      <c r="X36" s="31">
        <v>0</v>
      </c>
      <c r="Y36" s="32">
        <v>0</v>
      </c>
      <c r="Z36" s="33"/>
      <c r="AA36" s="30">
        <f t="shared" si="2"/>
        <v>14</v>
      </c>
      <c r="AB36" s="31">
        <f t="shared" si="2"/>
        <v>13</v>
      </c>
      <c r="AC36" s="32">
        <f t="shared" si="2"/>
        <v>40</v>
      </c>
    </row>
    <row r="37" spans="1:29" ht="12" customHeight="1" x14ac:dyDescent="0.2">
      <c r="A37" s="34"/>
      <c r="B37" s="29"/>
      <c r="C37" s="30">
        <v>0</v>
      </c>
      <c r="D37" s="31">
        <v>0</v>
      </c>
      <c r="E37" s="32">
        <v>0</v>
      </c>
      <c r="F37" s="36">
        <f>F38</f>
        <v>803</v>
      </c>
      <c r="G37" s="30">
        <v>0</v>
      </c>
      <c r="H37" s="31">
        <v>0</v>
      </c>
      <c r="I37" s="32">
        <v>0</v>
      </c>
      <c r="J37" s="36">
        <f>F37+J38</f>
        <v>1460</v>
      </c>
      <c r="K37" s="30">
        <v>0</v>
      </c>
      <c r="L37" s="31">
        <v>0</v>
      </c>
      <c r="M37" s="32">
        <v>0</v>
      </c>
      <c r="N37" s="36">
        <f>J37+N38</f>
        <v>2093</v>
      </c>
      <c r="O37" s="30">
        <v>0</v>
      </c>
      <c r="P37" s="31">
        <v>0</v>
      </c>
      <c r="Q37" s="32">
        <v>0</v>
      </c>
      <c r="R37" s="36">
        <f>N37+R38</f>
        <v>2775</v>
      </c>
      <c r="S37" s="30">
        <v>0</v>
      </c>
      <c r="T37" s="31">
        <v>0</v>
      </c>
      <c r="U37" s="32">
        <v>0</v>
      </c>
      <c r="V37" s="36">
        <f>R37+V38</f>
        <v>3465</v>
      </c>
      <c r="W37" s="30">
        <v>0</v>
      </c>
      <c r="X37" s="31">
        <v>0</v>
      </c>
      <c r="Y37" s="32">
        <v>0</v>
      </c>
      <c r="Z37" s="36">
        <f>V37+Z38</f>
        <v>3465</v>
      </c>
      <c r="AA37" s="30">
        <f t="shared" si="2"/>
        <v>0</v>
      </c>
      <c r="AB37" s="31">
        <f t="shared" si="2"/>
        <v>0</v>
      </c>
      <c r="AC37" s="32">
        <f t="shared" si="2"/>
        <v>0</v>
      </c>
    </row>
    <row r="38" spans="1:29" ht="12" customHeight="1" x14ac:dyDescent="0.2">
      <c r="A38" s="37"/>
      <c r="B38" s="38"/>
      <c r="C38" s="39">
        <v>0</v>
      </c>
      <c r="D38" s="40">
        <v>0</v>
      </c>
      <c r="E38" s="41">
        <v>0</v>
      </c>
      <c r="F38" s="42">
        <f>SUM(C39:F39)</f>
        <v>803</v>
      </c>
      <c r="G38" s="39">
        <v>0</v>
      </c>
      <c r="H38" s="40">
        <v>0</v>
      </c>
      <c r="I38" s="41">
        <v>0</v>
      </c>
      <c r="J38" s="42">
        <f>SUM(G39:J39)</f>
        <v>657</v>
      </c>
      <c r="K38" s="39">
        <v>0</v>
      </c>
      <c r="L38" s="40">
        <v>0</v>
      </c>
      <c r="M38" s="41">
        <v>0</v>
      </c>
      <c r="N38" s="42">
        <f>SUM(K39:N39)</f>
        <v>633</v>
      </c>
      <c r="O38" s="39">
        <v>0</v>
      </c>
      <c r="P38" s="40">
        <v>0</v>
      </c>
      <c r="Q38" s="41">
        <v>0</v>
      </c>
      <c r="R38" s="42">
        <f>SUM(O39:R39)</f>
        <v>682</v>
      </c>
      <c r="S38" s="39">
        <v>0</v>
      </c>
      <c r="T38" s="40">
        <v>0</v>
      </c>
      <c r="U38" s="41">
        <v>0</v>
      </c>
      <c r="V38" s="72">
        <f>SUM(S39:V39)</f>
        <v>690</v>
      </c>
      <c r="W38" s="39">
        <v>0</v>
      </c>
      <c r="X38" s="40">
        <v>0</v>
      </c>
      <c r="Y38" s="41">
        <v>0</v>
      </c>
      <c r="Z38" s="42">
        <f>SUM(W39:Z39)</f>
        <v>0</v>
      </c>
      <c r="AA38" s="39">
        <f t="shared" si="2"/>
        <v>0</v>
      </c>
      <c r="AB38" s="40">
        <f t="shared" si="2"/>
        <v>0</v>
      </c>
      <c r="AC38" s="41">
        <f t="shared" si="2"/>
        <v>0</v>
      </c>
    </row>
    <row r="39" spans="1:29" ht="15.75" customHeight="1" x14ac:dyDescent="0.2">
      <c r="A39" s="43"/>
      <c r="B39" s="44" t="s">
        <v>17</v>
      </c>
      <c r="C39" s="45">
        <v>209</v>
      </c>
      <c r="D39" s="45">
        <v>185</v>
      </c>
      <c r="E39" s="45">
        <v>216</v>
      </c>
      <c r="F39" s="46">
        <v>193</v>
      </c>
      <c r="G39" s="47">
        <v>192</v>
      </c>
      <c r="H39" s="45">
        <v>133</v>
      </c>
      <c r="I39" s="45">
        <v>162</v>
      </c>
      <c r="J39" s="46">
        <v>170</v>
      </c>
      <c r="K39" s="47">
        <v>144</v>
      </c>
      <c r="L39" s="45">
        <v>170</v>
      </c>
      <c r="M39" s="45">
        <v>149</v>
      </c>
      <c r="N39" s="46">
        <v>170</v>
      </c>
      <c r="O39" s="47">
        <v>152</v>
      </c>
      <c r="P39" s="45">
        <v>162</v>
      </c>
      <c r="Q39" s="45">
        <v>222</v>
      </c>
      <c r="R39" s="46">
        <v>146</v>
      </c>
      <c r="S39" s="47">
        <v>179</v>
      </c>
      <c r="T39" s="45">
        <v>182</v>
      </c>
      <c r="U39" s="45">
        <v>160</v>
      </c>
      <c r="V39" s="46">
        <v>169</v>
      </c>
      <c r="W39" s="47"/>
      <c r="X39" s="45"/>
      <c r="Y39" s="45"/>
      <c r="Z39" s="46"/>
      <c r="AA39" s="397">
        <f>IF(SUM(C39:Z39)&lt;1," ",SUM(C39:Z39))</f>
        <v>3465</v>
      </c>
      <c r="AB39" s="390"/>
      <c r="AC39" s="391"/>
    </row>
    <row r="40" spans="1:29" ht="15.75" customHeight="1" x14ac:dyDescent="0.2">
      <c r="A40" s="48"/>
      <c r="B40" s="73" t="s">
        <v>18</v>
      </c>
      <c r="C40" s="51">
        <v>1</v>
      </c>
      <c r="D40" s="51">
        <v>2</v>
      </c>
      <c r="E40" s="51">
        <v>3</v>
      </c>
      <c r="F40" s="52">
        <v>4</v>
      </c>
      <c r="G40" s="53">
        <v>5</v>
      </c>
      <c r="H40" s="51">
        <v>6</v>
      </c>
      <c r="I40" s="51">
        <v>7</v>
      </c>
      <c r="J40" s="52">
        <v>8</v>
      </c>
      <c r="K40" s="53">
        <v>9</v>
      </c>
      <c r="L40" s="54">
        <v>10</v>
      </c>
      <c r="M40" s="54">
        <v>11</v>
      </c>
      <c r="N40" s="55">
        <v>12</v>
      </c>
      <c r="O40" s="53">
        <v>13</v>
      </c>
      <c r="P40" s="54">
        <v>14</v>
      </c>
      <c r="Q40" s="54">
        <v>15</v>
      </c>
      <c r="R40" s="55">
        <v>16</v>
      </c>
      <c r="S40" s="53">
        <v>17</v>
      </c>
      <c r="T40" s="54">
        <v>18</v>
      </c>
      <c r="U40" s="54">
        <v>19</v>
      </c>
      <c r="V40" s="55">
        <v>20</v>
      </c>
      <c r="W40" s="53">
        <v>21</v>
      </c>
      <c r="X40" s="54">
        <v>22</v>
      </c>
      <c r="Y40" s="54">
        <v>23</v>
      </c>
      <c r="Z40" s="55">
        <v>24</v>
      </c>
      <c r="AA40" s="371"/>
      <c r="AB40" s="372"/>
      <c r="AC40" s="373"/>
    </row>
    <row r="41" spans="1:29" ht="12" hidden="1" customHeight="1" x14ac:dyDescent="0.2">
      <c r="A41" s="56"/>
      <c r="B41" s="57"/>
      <c r="C41" s="58"/>
      <c r="D41" s="58"/>
      <c r="E41" s="58"/>
      <c r="F41" s="59"/>
      <c r="G41" s="57"/>
      <c r="H41" s="58"/>
      <c r="I41" s="58"/>
      <c r="J41" s="59"/>
      <c r="K41" s="57"/>
      <c r="L41" s="60"/>
      <c r="M41" s="60"/>
      <c r="N41" s="61"/>
      <c r="O41" s="57"/>
      <c r="P41" s="60"/>
      <c r="Q41" s="60"/>
      <c r="R41" s="61"/>
      <c r="S41" s="57"/>
      <c r="T41" s="60"/>
      <c r="U41" s="60"/>
      <c r="V41" s="61"/>
      <c r="W41" s="57"/>
      <c r="X41" s="60"/>
      <c r="Y41" s="60"/>
      <c r="Z41" s="60"/>
      <c r="AA41" s="60"/>
      <c r="AB41" s="60"/>
      <c r="AC41" s="61"/>
    </row>
    <row r="42" spans="1:29" ht="17.100000000000001" customHeight="1" x14ac:dyDescent="0.25">
      <c r="A42" s="308" t="s">
        <v>103</v>
      </c>
      <c r="B42" s="63" t="s">
        <v>112</v>
      </c>
      <c r="C42" s="64"/>
      <c r="D42" s="65"/>
      <c r="E42" s="65"/>
      <c r="F42" s="66"/>
      <c r="G42" s="67"/>
      <c r="H42" s="65"/>
      <c r="I42" s="65"/>
      <c r="J42" s="66"/>
      <c r="K42" s="67"/>
      <c r="L42" s="68"/>
      <c r="M42" s="68"/>
      <c r="N42" s="69"/>
      <c r="O42" s="67"/>
      <c r="P42" s="68"/>
      <c r="Q42" s="68"/>
      <c r="R42" s="69"/>
      <c r="S42" s="67"/>
      <c r="T42" s="68"/>
      <c r="U42" s="68"/>
      <c r="V42" s="69"/>
      <c r="W42" s="67"/>
      <c r="X42" s="68"/>
      <c r="Y42" s="68"/>
      <c r="Z42" s="69"/>
      <c r="AA42" s="374"/>
      <c r="AB42" s="375"/>
      <c r="AC42" s="376"/>
    </row>
    <row r="43" spans="1:29" ht="12" customHeight="1" x14ac:dyDescent="0.2">
      <c r="A43" s="34" t="s">
        <v>103</v>
      </c>
      <c r="B43" s="309" t="s">
        <v>113</v>
      </c>
      <c r="C43" s="347">
        <v>1</v>
      </c>
      <c r="D43" s="348">
        <v>1</v>
      </c>
      <c r="E43" s="349">
        <v>8</v>
      </c>
      <c r="F43" s="33"/>
      <c r="G43" s="347">
        <v>0</v>
      </c>
      <c r="H43" s="348">
        <v>3</v>
      </c>
      <c r="I43" s="349">
        <v>8</v>
      </c>
      <c r="J43" s="33"/>
      <c r="K43" s="30">
        <v>2</v>
      </c>
      <c r="L43" s="31">
        <v>1</v>
      </c>
      <c r="M43" s="32">
        <v>8</v>
      </c>
      <c r="N43" s="33"/>
      <c r="O43" s="30">
        <v>0</v>
      </c>
      <c r="P43" s="31">
        <v>1</v>
      </c>
      <c r="Q43" s="32">
        <v>8</v>
      </c>
      <c r="R43" s="33"/>
      <c r="S43" s="30">
        <v>0</v>
      </c>
      <c r="T43" s="31">
        <v>1</v>
      </c>
      <c r="U43" s="32">
        <v>8</v>
      </c>
      <c r="V43" s="33"/>
      <c r="W43" s="30">
        <v>0</v>
      </c>
      <c r="X43" s="31">
        <v>0</v>
      </c>
      <c r="Y43" s="32">
        <v>0</v>
      </c>
      <c r="Z43" s="33"/>
      <c r="AA43" s="30">
        <f t="shared" ref="AA43:AC50" si="3">IF(C43+G43+K43+O43+S43+W43&lt;1,0,C43+G43+K43+O43+S43+W43)</f>
        <v>3</v>
      </c>
      <c r="AB43" s="31">
        <f t="shared" si="3"/>
        <v>7</v>
      </c>
      <c r="AC43" s="32">
        <f t="shared" si="3"/>
        <v>40</v>
      </c>
    </row>
    <row r="44" spans="1:29" ht="12" customHeight="1" x14ac:dyDescent="0.2">
      <c r="A44" s="34" t="s">
        <v>103</v>
      </c>
      <c r="B44" s="310" t="s">
        <v>114</v>
      </c>
      <c r="C44" s="347">
        <v>1</v>
      </c>
      <c r="D44" s="348">
        <v>1</v>
      </c>
      <c r="E44" s="349">
        <v>8</v>
      </c>
      <c r="F44" s="33"/>
      <c r="G44" s="347">
        <v>2</v>
      </c>
      <c r="H44" s="348">
        <v>2</v>
      </c>
      <c r="I44" s="349">
        <v>8</v>
      </c>
      <c r="J44" s="33"/>
      <c r="K44" s="30">
        <v>0</v>
      </c>
      <c r="L44" s="31">
        <v>2</v>
      </c>
      <c r="M44" s="32">
        <v>8</v>
      </c>
      <c r="N44" s="33"/>
      <c r="O44" s="30">
        <v>4</v>
      </c>
      <c r="P44" s="31">
        <v>1</v>
      </c>
      <c r="Q44" s="32">
        <v>8</v>
      </c>
      <c r="R44" s="33"/>
      <c r="S44" s="30">
        <v>1</v>
      </c>
      <c r="T44" s="31">
        <v>2</v>
      </c>
      <c r="U44" s="32">
        <v>8</v>
      </c>
      <c r="V44" s="33"/>
      <c r="W44" s="30">
        <v>0</v>
      </c>
      <c r="X44" s="31">
        <v>0</v>
      </c>
      <c r="Y44" s="32">
        <v>0</v>
      </c>
      <c r="Z44" s="33"/>
      <c r="AA44" s="30">
        <f t="shared" si="3"/>
        <v>8</v>
      </c>
      <c r="AB44" s="31">
        <f t="shared" si="3"/>
        <v>8</v>
      </c>
      <c r="AC44" s="32">
        <f t="shared" si="3"/>
        <v>40</v>
      </c>
    </row>
    <row r="45" spans="1:29" ht="12" customHeight="1" x14ac:dyDescent="0.2">
      <c r="A45" s="34" t="s">
        <v>103</v>
      </c>
      <c r="B45" s="309" t="s">
        <v>115</v>
      </c>
      <c r="C45" s="347">
        <v>0</v>
      </c>
      <c r="D45" s="348">
        <v>3</v>
      </c>
      <c r="E45" s="349">
        <v>8</v>
      </c>
      <c r="F45" s="33"/>
      <c r="G45" s="347">
        <v>1</v>
      </c>
      <c r="H45" s="348">
        <v>1</v>
      </c>
      <c r="I45" s="349">
        <v>8</v>
      </c>
      <c r="J45" s="33"/>
      <c r="K45" s="30">
        <v>0</v>
      </c>
      <c r="L45" s="31">
        <v>1</v>
      </c>
      <c r="M45" s="32">
        <v>8</v>
      </c>
      <c r="N45" s="33"/>
      <c r="O45" s="30">
        <v>3</v>
      </c>
      <c r="P45" s="31">
        <v>0</v>
      </c>
      <c r="Q45" s="32">
        <v>8</v>
      </c>
      <c r="R45" s="33"/>
      <c r="S45" s="30">
        <v>1</v>
      </c>
      <c r="T45" s="31">
        <v>2</v>
      </c>
      <c r="U45" s="32">
        <v>8</v>
      </c>
      <c r="V45" s="33"/>
      <c r="W45" s="30">
        <v>0</v>
      </c>
      <c r="X45" s="31">
        <v>0</v>
      </c>
      <c r="Y45" s="32">
        <v>0</v>
      </c>
      <c r="Z45" s="33"/>
      <c r="AA45" s="30">
        <f t="shared" si="3"/>
        <v>5</v>
      </c>
      <c r="AB45" s="31">
        <f t="shared" si="3"/>
        <v>7</v>
      </c>
      <c r="AC45" s="32">
        <f t="shared" si="3"/>
        <v>40</v>
      </c>
    </row>
    <row r="46" spans="1:29" ht="12" customHeight="1" x14ac:dyDescent="0.2">
      <c r="A46" s="34" t="s">
        <v>103</v>
      </c>
      <c r="B46" s="309" t="s">
        <v>116</v>
      </c>
      <c r="C46" s="347">
        <v>1</v>
      </c>
      <c r="D46" s="350">
        <v>2</v>
      </c>
      <c r="E46" s="349">
        <v>8</v>
      </c>
      <c r="F46" s="33"/>
      <c r="G46" s="347">
        <v>2</v>
      </c>
      <c r="H46" s="348">
        <v>1</v>
      </c>
      <c r="I46" s="349">
        <v>8</v>
      </c>
      <c r="J46" s="33"/>
      <c r="K46" s="30">
        <v>2</v>
      </c>
      <c r="L46" s="31">
        <v>2</v>
      </c>
      <c r="M46" s="32">
        <v>8</v>
      </c>
      <c r="N46" s="33"/>
      <c r="O46" s="30">
        <v>2</v>
      </c>
      <c r="P46" s="31">
        <v>2</v>
      </c>
      <c r="Q46" s="32">
        <v>8</v>
      </c>
      <c r="R46" s="33"/>
      <c r="S46" s="30">
        <v>2</v>
      </c>
      <c r="T46" s="31">
        <v>1</v>
      </c>
      <c r="U46" s="32">
        <v>8</v>
      </c>
      <c r="V46" s="33"/>
      <c r="W46" s="30">
        <v>0</v>
      </c>
      <c r="X46" s="31">
        <v>0</v>
      </c>
      <c r="Y46" s="32">
        <v>0</v>
      </c>
      <c r="Z46" s="33"/>
      <c r="AA46" s="30">
        <f t="shared" si="3"/>
        <v>9</v>
      </c>
      <c r="AB46" s="31">
        <f t="shared" si="3"/>
        <v>8</v>
      </c>
      <c r="AC46" s="32">
        <f t="shared" si="3"/>
        <v>40</v>
      </c>
    </row>
    <row r="47" spans="1:29" ht="12" customHeight="1" x14ac:dyDescent="0.2">
      <c r="A47" s="34" t="s">
        <v>103</v>
      </c>
      <c r="B47" s="309" t="s">
        <v>117</v>
      </c>
      <c r="C47" s="347">
        <v>4</v>
      </c>
      <c r="D47" s="348">
        <v>2</v>
      </c>
      <c r="E47" s="349">
        <v>8</v>
      </c>
      <c r="F47" s="35" t="str">
        <f>IF(SUM(E43:E50)=40," ",SUM(E43:E50)-40)</f>
        <v xml:space="preserve"> </v>
      </c>
      <c r="G47" s="347">
        <v>2</v>
      </c>
      <c r="H47" s="348">
        <v>4</v>
      </c>
      <c r="I47" s="349">
        <v>8</v>
      </c>
      <c r="J47" s="35" t="str">
        <f>IF(SUM(I43:I50)=40," ",SUM(I43:I50)-40)</f>
        <v xml:space="preserve"> </v>
      </c>
      <c r="K47" s="30">
        <v>2</v>
      </c>
      <c r="L47" s="31">
        <v>1</v>
      </c>
      <c r="M47" s="32">
        <v>8</v>
      </c>
      <c r="N47" s="35" t="str">
        <f>IF(SUM(M43:M50)=40," ",SUM(M43:M50)-40)</f>
        <v xml:space="preserve"> </v>
      </c>
      <c r="O47" s="30">
        <v>2</v>
      </c>
      <c r="P47" s="31">
        <v>2</v>
      </c>
      <c r="Q47" s="32">
        <v>8</v>
      </c>
      <c r="R47" s="35" t="str">
        <f>IF(SUM(Q43:Q50)=40," ",SUM(Q43:Q50)-40)</f>
        <v xml:space="preserve"> </v>
      </c>
      <c r="S47" s="30">
        <v>1</v>
      </c>
      <c r="T47" s="31">
        <v>2</v>
      </c>
      <c r="U47" s="32">
        <v>8</v>
      </c>
      <c r="V47" s="35" t="str">
        <f>IF(SUM(U43:U50)=40," ",SUM(U43:U50)-40)</f>
        <v xml:space="preserve"> </v>
      </c>
      <c r="W47" s="30">
        <v>0</v>
      </c>
      <c r="X47" s="31">
        <v>0</v>
      </c>
      <c r="Y47" s="32">
        <v>0</v>
      </c>
      <c r="Z47" s="35">
        <f>IF(SUM(Y43:Y50)=40," ",SUM(Y43:Y50)-40)</f>
        <v>-40</v>
      </c>
      <c r="AA47" s="30">
        <f t="shared" si="3"/>
        <v>11</v>
      </c>
      <c r="AB47" s="31">
        <f t="shared" si="3"/>
        <v>11</v>
      </c>
      <c r="AC47" s="32">
        <f t="shared" si="3"/>
        <v>40</v>
      </c>
    </row>
    <row r="48" spans="1:29" ht="12" customHeight="1" x14ac:dyDescent="0.2">
      <c r="A48" s="307"/>
      <c r="B48" s="29"/>
      <c r="C48" s="30">
        <v>0</v>
      </c>
      <c r="D48" s="31">
        <v>0</v>
      </c>
      <c r="E48" s="32">
        <v>0</v>
      </c>
      <c r="F48" s="33"/>
      <c r="G48" s="30">
        <v>0</v>
      </c>
      <c r="H48" s="31">
        <v>0</v>
      </c>
      <c r="I48" s="32">
        <v>0</v>
      </c>
      <c r="J48" s="33"/>
      <c r="K48" s="30">
        <v>0</v>
      </c>
      <c r="L48" s="31">
        <v>0</v>
      </c>
      <c r="M48" s="32">
        <v>0</v>
      </c>
      <c r="N48" s="33"/>
      <c r="O48" s="30">
        <v>0</v>
      </c>
      <c r="P48" s="31">
        <v>0</v>
      </c>
      <c r="Q48" s="32">
        <v>0</v>
      </c>
      <c r="R48" s="33"/>
      <c r="S48" s="30">
        <v>0</v>
      </c>
      <c r="T48" s="31">
        <v>0</v>
      </c>
      <c r="U48" s="32">
        <v>0</v>
      </c>
      <c r="V48" s="33"/>
      <c r="W48" s="30">
        <v>0</v>
      </c>
      <c r="X48" s="31">
        <v>0</v>
      </c>
      <c r="Y48" s="32">
        <v>0</v>
      </c>
      <c r="Z48" s="33"/>
      <c r="AA48" s="30">
        <f t="shared" si="3"/>
        <v>0</v>
      </c>
      <c r="AB48" s="31">
        <f t="shared" si="3"/>
        <v>0</v>
      </c>
      <c r="AC48" s="32">
        <f t="shared" si="3"/>
        <v>0</v>
      </c>
    </row>
    <row r="49" spans="1:29" ht="12" customHeight="1" x14ac:dyDescent="0.2">
      <c r="A49" s="34"/>
      <c r="B49" s="29"/>
      <c r="C49" s="30">
        <v>0</v>
      </c>
      <c r="D49" s="31">
        <v>0</v>
      </c>
      <c r="E49" s="32">
        <v>0</v>
      </c>
      <c r="F49" s="36">
        <f>F50</f>
        <v>481</v>
      </c>
      <c r="G49" s="30">
        <v>0</v>
      </c>
      <c r="H49" s="31">
        <v>0</v>
      </c>
      <c r="I49" s="32">
        <v>0</v>
      </c>
      <c r="J49" s="36">
        <f>F49+J50</f>
        <v>960</v>
      </c>
      <c r="K49" s="30">
        <v>0</v>
      </c>
      <c r="L49" s="31">
        <v>0</v>
      </c>
      <c r="M49" s="32">
        <v>0</v>
      </c>
      <c r="N49" s="36">
        <f>J49+N50</f>
        <v>1399</v>
      </c>
      <c r="O49" s="30">
        <v>0</v>
      </c>
      <c r="P49" s="31">
        <v>0</v>
      </c>
      <c r="Q49" s="32">
        <v>0</v>
      </c>
      <c r="R49" s="36">
        <f>N49+R50</f>
        <v>1876</v>
      </c>
      <c r="S49" s="30">
        <v>0</v>
      </c>
      <c r="T49" s="31">
        <v>0</v>
      </c>
      <c r="U49" s="32">
        <v>0</v>
      </c>
      <c r="V49" s="36">
        <f>R49+V50</f>
        <v>2333</v>
      </c>
      <c r="W49" s="30">
        <v>0</v>
      </c>
      <c r="X49" s="31">
        <v>0</v>
      </c>
      <c r="Y49" s="32">
        <v>0</v>
      </c>
      <c r="Z49" s="36">
        <f>V49+Z50</f>
        <v>2333</v>
      </c>
      <c r="AA49" s="30">
        <f t="shared" si="3"/>
        <v>0</v>
      </c>
      <c r="AB49" s="31">
        <f t="shared" si="3"/>
        <v>0</v>
      </c>
      <c r="AC49" s="32">
        <f t="shared" si="3"/>
        <v>0</v>
      </c>
    </row>
    <row r="50" spans="1:29" ht="12" customHeight="1" x14ac:dyDescent="0.2">
      <c r="A50" s="37"/>
      <c r="B50" s="38"/>
      <c r="C50" s="39">
        <v>0</v>
      </c>
      <c r="D50" s="40">
        <v>0</v>
      </c>
      <c r="E50" s="41">
        <v>0</v>
      </c>
      <c r="F50" s="42">
        <f>SUM(C51:F51)</f>
        <v>481</v>
      </c>
      <c r="G50" s="39">
        <v>0</v>
      </c>
      <c r="H50" s="40">
        <v>0</v>
      </c>
      <c r="I50" s="41">
        <v>0</v>
      </c>
      <c r="J50" s="42">
        <f>SUM(G51:J51)</f>
        <v>479</v>
      </c>
      <c r="K50" s="39">
        <v>0</v>
      </c>
      <c r="L50" s="40">
        <v>0</v>
      </c>
      <c r="M50" s="41">
        <v>0</v>
      </c>
      <c r="N50" s="42">
        <f>SUM(K51:N51)</f>
        <v>439</v>
      </c>
      <c r="O50" s="39">
        <v>0</v>
      </c>
      <c r="P50" s="40">
        <v>0</v>
      </c>
      <c r="Q50" s="41">
        <v>0</v>
      </c>
      <c r="R50" s="42">
        <f>SUM(O51:R51)</f>
        <v>477</v>
      </c>
      <c r="S50" s="39">
        <v>0</v>
      </c>
      <c r="T50" s="40">
        <v>0</v>
      </c>
      <c r="U50" s="41">
        <v>0</v>
      </c>
      <c r="V50" s="42">
        <f>SUM(S51:V51)</f>
        <v>457</v>
      </c>
      <c r="W50" s="39">
        <v>0</v>
      </c>
      <c r="X50" s="40">
        <v>0</v>
      </c>
      <c r="Y50" s="41">
        <v>0</v>
      </c>
      <c r="Z50" s="42">
        <f>SUM(W51:Z51)</f>
        <v>0</v>
      </c>
      <c r="AA50" s="74">
        <f t="shared" si="3"/>
        <v>0</v>
      </c>
      <c r="AB50" s="75">
        <f t="shared" si="3"/>
        <v>0</v>
      </c>
      <c r="AC50" s="76">
        <f t="shared" si="3"/>
        <v>0</v>
      </c>
    </row>
    <row r="51" spans="1:29" ht="15.75" customHeight="1" x14ac:dyDescent="0.2">
      <c r="A51" s="43"/>
      <c r="B51" s="44" t="s">
        <v>17</v>
      </c>
      <c r="C51" s="45">
        <v>163</v>
      </c>
      <c r="D51" s="45">
        <v>84</v>
      </c>
      <c r="E51" s="45">
        <v>123</v>
      </c>
      <c r="F51" s="46">
        <v>111</v>
      </c>
      <c r="G51" s="47">
        <v>115</v>
      </c>
      <c r="H51" s="45">
        <v>126</v>
      </c>
      <c r="I51" s="45">
        <v>137</v>
      </c>
      <c r="J51" s="46">
        <v>101</v>
      </c>
      <c r="K51" s="47">
        <v>81</v>
      </c>
      <c r="L51" s="45">
        <v>102</v>
      </c>
      <c r="M51" s="45">
        <v>132</v>
      </c>
      <c r="N51" s="46">
        <v>124</v>
      </c>
      <c r="O51" s="47">
        <v>111</v>
      </c>
      <c r="P51" s="45">
        <v>120</v>
      </c>
      <c r="Q51" s="45">
        <v>139</v>
      </c>
      <c r="R51" s="46">
        <v>107</v>
      </c>
      <c r="S51" s="47">
        <v>78</v>
      </c>
      <c r="T51" s="45">
        <v>133</v>
      </c>
      <c r="U51" s="45">
        <v>116</v>
      </c>
      <c r="V51" s="46">
        <v>130</v>
      </c>
      <c r="W51" s="47"/>
      <c r="X51" s="45"/>
      <c r="Y51" s="45"/>
      <c r="Z51" s="46"/>
      <c r="AA51" s="398">
        <f>IF(SUM(C51:Z51)&lt;1," ",SUM(C51:Z51))</f>
        <v>2333</v>
      </c>
      <c r="AB51" s="399"/>
      <c r="AC51" s="400"/>
    </row>
    <row r="52" spans="1:29" ht="15.75" customHeight="1" x14ac:dyDescent="0.2">
      <c r="A52" s="77"/>
      <c r="B52" s="73" t="s">
        <v>18</v>
      </c>
      <c r="C52" s="51">
        <v>1</v>
      </c>
      <c r="D52" s="51">
        <v>2</v>
      </c>
      <c r="E52" s="51">
        <v>3</v>
      </c>
      <c r="F52" s="52">
        <v>4</v>
      </c>
      <c r="G52" s="53">
        <v>5</v>
      </c>
      <c r="H52" s="51">
        <v>6</v>
      </c>
      <c r="I52" s="51">
        <v>7</v>
      </c>
      <c r="J52" s="52">
        <v>8</v>
      </c>
      <c r="K52" s="53">
        <v>9</v>
      </c>
      <c r="L52" s="54">
        <v>10</v>
      </c>
      <c r="M52" s="54">
        <v>11</v>
      </c>
      <c r="N52" s="55">
        <v>12</v>
      </c>
      <c r="O52" s="53">
        <v>13</v>
      </c>
      <c r="P52" s="54">
        <v>14</v>
      </c>
      <c r="Q52" s="54">
        <v>15</v>
      </c>
      <c r="R52" s="55">
        <v>16</v>
      </c>
      <c r="S52" s="53">
        <v>17</v>
      </c>
      <c r="T52" s="54">
        <v>18</v>
      </c>
      <c r="U52" s="54">
        <v>19</v>
      </c>
      <c r="V52" s="55">
        <v>20</v>
      </c>
      <c r="W52" s="53">
        <v>21</v>
      </c>
      <c r="X52" s="54">
        <v>22</v>
      </c>
      <c r="Y52" s="54">
        <v>23</v>
      </c>
      <c r="Z52" s="55">
        <v>24</v>
      </c>
      <c r="AA52" s="371"/>
      <c r="AB52" s="372"/>
      <c r="AC52" s="373"/>
    </row>
    <row r="53" spans="1:29" ht="13.5" hidden="1" customHeight="1" x14ac:dyDescent="0.2">
      <c r="A53" s="56"/>
      <c r="B53" s="57"/>
      <c r="C53" s="58"/>
      <c r="D53" s="58"/>
      <c r="E53" s="58"/>
      <c r="F53" s="59"/>
      <c r="G53" s="57"/>
      <c r="H53" s="58"/>
      <c r="I53" s="58"/>
      <c r="J53" s="59"/>
      <c r="K53" s="57"/>
      <c r="L53" s="60"/>
      <c r="M53" s="60"/>
      <c r="N53" s="61"/>
      <c r="O53" s="57"/>
      <c r="P53" s="60"/>
      <c r="Q53" s="60"/>
      <c r="R53" s="61"/>
      <c r="S53" s="57"/>
      <c r="T53" s="60"/>
      <c r="U53" s="60"/>
      <c r="V53" s="61"/>
      <c r="W53" s="57"/>
      <c r="X53" s="60"/>
      <c r="Y53" s="60"/>
      <c r="Z53" s="60"/>
      <c r="AA53" s="60"/>
      <c r="AB53" s="60"/>
      <c r="AC53" s="61"/>
    </row>
    <row r="54" spans="1:29" ht="17.100000000000001" customHeight="1" x14ac:dyDescent="0.25">
      <c r="A54" s="322" t="s">
        <v>103</v>
      </c>
      <c r="B54" s="316" t="s">
        <v>124</v>
      </c>
      <c r="C54" s="64"/>
      <c r="D54" s="65"/>
      <c r="E54" s="65"/>
      <c r="F54" s="66"/>
      <c r="G54" s="67"/>
      <c r="H54" s="65"/>
      <c r="I54" s="65"/>
      <c r="J54" s="66"/>
      <c r="K54" s="67"/>
      <c r="L54" s="68"/>
      <c r="M54" s="68"/>
      <c r="N54" s="69"/>
      <c r="O54" s="67"/>
      <c r="P54" s="68"/>
      <c r="Q54" s="68"/>
      <c r="R54" s="69"/>
      <c r="S54" s="67"/>
      <c r="T54" s="68"/>
      <c r="U54" s="68"/>
      <c r="V54" s="69"/>
      <c r="W54" s="67"/>
      <c r="X54" s="68"/>
      <c r="Y54" s="68"/>
      <c r="Z54" s="69"/>
      <c r="AA54" s="374"/>
      <c r="AB54" s="375"/>
      <c r="AC54" s="376"/>
    </row>
    <row r="55" spans="1:29" ht="12" customHeight="1" x14ac:dyDescent="0.2">
      <c r="A55" s="323" t="s">
        <v>103</v>
      </c>
      <c r="B55" s="314" t="s">
        <v>135</v>
      </c>
      <c r="C55" s="347">
        <v>4</v>
      </c>
      <c r="D55" s="348">
        <v>1</v>
      </c>
      <c r="E55" s="349">
        <v>8</v>
      </c>
      <c r="F55" s="33"/>
      <c r="G55" s="347">
        <v>5</v>
      </c>
      <c r="H55" s="348">
        <v>1</v>
      </c>
      <c r="I55" s="349">
        <v>8</v>
      </c>
      <c r="J55" s="33"/>
      <c r="K55" s="30">
        <v>3</v>
      </c>
      <c r="L55" s="31">
        <v>3</v>
      </c>
      <c r="M55" s="32">
        <v>8</v>
      </c>
      <c r="N55" s="33"/>
      <c r="O55" s="30">
        <v>4</v>
      </c>
      <c r="P55" s="31">
        <v>2</v>
      </c>
      <c r="Q55" s="32">
        <v>8</v>
      </c>
      <c r="R55" s="33"/>
      <c r="S55" s="30">
        <v>6</v>
      </c>
      <c r="T55" s="31">
        <v>2</v>
      </c>
      <c r="U55" s="32">
        <v>8</v>
      </c>
      <c r="V55" s="78"/>
      <c r="W55" s="30">
        <v>0</v>
      </c>
      <c r="X55" s="31">
        <v>0</v>
      </c>
      <c r="Y55" s="32">
        <v>0</v>
      </c>
      <c r="Z55" s="33"/>
      <c r="AA55" s="30">
        <f t="shared" ref="AA55:AC62" si="4">IF(C55+G55+K55+O55+S55+W55&lt;1,0,C55+G55+K55+O55+S55+W55)</f>
        <v>22</v>
      </c>
      <c r="AB55" s="31">
        <f t="shared" si="4"/>
        <v>9</v>
      </c>
      <c r="AC55" s="32">
        <f t="shared" si="4"/>
        <v>40</v>
      </c>
    </row>
    <row r="56" spans="1:29" ht="12" customHeight="1" x14ac:dyDescent="0.2">
      <c r="A56" s="323" t="s">
        <v>103</v>
      </c>
      <c r="B56" s="314" t="s">
        <v>136</v>
      </c>
      <c r="C56" s="347">
        <v>3</v>
      </c>
      <c r="D56" s="348">
        <v>3</v>
      </c>
      <c r="E56" s="349">
        <v>8</v>
      </c>
      <c r="F56" s="33"/>
      <c r="G56" s="347">
        <v>5</v>
      </c>
      <c r="H56" s="348">
        <v>2</v>
      </c>
      <c r="I56" s="349">
        <v>8</v>
      </c>
      <c r="J56" s="33"/>
      <c r="K56" s="30">
        <v>3</v>
      </c>
      <c r="L56" s="31">
        <v>4</v>
      </c>
      <c r="M56" s="32">
        <v>8</v>
      </c>
      <c r="N56" s="33"/>
      <c r="O56" s="30">
        <v>2</v>
      </c>
      <c r="P56" s="31">
        <v>4</v>
      </c>
      <c r="Q56" s="32">
        <v>8</v>
      </c>
      <c r="R56" s="33"/>
      <c r="S56" s="30">
        <v>4</v>
      </c>
      <c r="T56" s="31">
        <v>2</v>
      </c>
      <c r="U56" s="32">
        <v>8</v>
      </c>
      <c r="V56" s="78"/>
      <c r="W56" s="30">
        <v>0</v>
      </c>
      <c r="X56" s="31">
        <v>0</v>
      </c>
      <c r="Y56" s="32">
        <v>0</v>
      </c>
      <c r="Z56" s="33"/>
      <c r="AA56" s="30">
        <f t="shared" si="4"/>
        <v>17</v>
      </c>
      <c r="AB56" s="31">
        <f t="shared" si="4"/>
        <v>15</v>
      </c>
      <c r="AC56" s="32">
        <f t="shared" si="4"/>
        <v>40</v>
      </c>
    </row>
    <row r="57" spans="1:29" ht="12" customHeight="1" x14ac:dyDescent="0.2">
      <c r="A57" s="323" t="s">
        <v>103</v>
      </c>
      <c r="B57" s="314" t="s">
        <v>137</v>
      </c>
      <c r="C57" s="347">
        <v>3</v>
      </c>
      <c r="D57" s="348">
        <v>2</v>
      </c>
      <c r="E57" s="349">
        <v>8</v>
      </c>
      <c r="F57" s="33"/>
      <c r="G57" s="347">
        <v>4</v>
      </c>
      <c r="H57" s="348">
        <v>4</v>
      </c>
      <c r="I57" s="349">
        <v>8</v>
      </c>
      <c r="J57" s="33"/>
      <c r="K57" s="30">
        <v>1</v>
      </c>
      <c r="L57" s="31">
        <v>5</v>
      </c>
      <c r="M57" s="32">
        <v>8</v>
      </c>
      <c r="N57" s="33"/>
      <c r="O57" s="30">
        <v>5</v>
      </c>
      <c r="P57" s="31">
        <v>3</v>
      </c>
      <c r="Q57" s="32">
        <v>8</v>
      </c>
      <c r="R57" s="33"/>
      <c r="S57" s="30">
        <v>4</v>
      </c>
      <c r="T57" s="31">
        <v>3</v>
      </c>
      <c r="U57" s="32">
        <v>8</v>
      </c>
      <c r="V57" s="78"/>
      <c r="W57" s="30">
        <v>0</v>
      </c>
      <c r="X57" s="31">
        <v>0</v>
      </c>
      <c r="Y57" s="32">
        <v>0</v>
      </c>
      <c r="Z57" s="33"/>
      <c r="AA57" s="30">
        <f t="shared" si="4"/>
        <v>17</v>
      </c>
      <c r="AB57" s="31">
        <f t="shared" si="4"/>
        <v>17</v>
      </c>
      <c r="AC57" s="32">
        <f t="shared" si="4"/>
        <v>40</v>
      </c>
    </row>
    <row r="58" spans="1:29" ht="12" customHeight="1" x14ac:dyDescent="0.2">
      <c r="A58" s="323" t="s">
        <v>103</v>
      </c>
      <c r="B58" s="314" t="s">
        <v>138</v>
      </c>
      <c r="C58" s="347">
        <v>1</v>
      </c>
      <c r="D58" s="348">
        <v>0</v>
      </c>
      <c r="E58" s="349">
        <v>4</v>
      </c>
      <c r="F58" s="33"/>
      <c r="G58" s="347">
        <v>1</v>
      </c>
      <c r="H58" s="348">
        <v>5</v>
      </c>
      <c r="I58" s="349">
        <v>8</v>
      </c>
      <c r="J58" s="33"/>
      <c r="K58" s="30">
        <v>2</v>
      </c>
      <c r="L58" s="31">
        <v>1</v>
      </c>
      <c r="M58" s="32">
        <v>4</v>
      </c>
      <c r="N58" s="33"/>
      <c r="O58" s="30">
        <v>1</v>
      </c>
      <c r="P58" s="31">
        <v>1</v>
      </c>
      <c r="Q58" s="32">
        <v>4</v>
      </c>
      <c r="R58" s="33"/>
      <c r="S58" s="30">
        <v>3</v>
      </c>
      <c r="T58" s="31">
        <v>2</v>
      </c>
      <c r="U58" s="32">
        <v>8</v>
      </c>
      <c r="V58" s="78"/>
      <c r="W58" s="30">
        <v>0</v>
      </c>
      <c r="X58" s="31">
        <v>0</v>
      </c>
      <c r="Y58" s="32">
        <v>0</v>
      </c>
      <c r="Z58" s="33"/>
      <c r="AA58" s="30">
        <f t="shared" si="4"/>
        <v>8</v>
      </c>
      <c r="AB58" s="31">
        <f t="shared" si="4"/>
        <v>9</v>
      </c>
      <c r="AC58" s="32">
        <f t="shared" si="4"/>
        <v>28</v>
      </c>
    </row>
    <row r="59" spans="1:29" ht="12" customHeight="1" x14ac:dyDescent="0.2">
      <c r="A59" s="323" t="s">
        <v>103</v>
      </c>
      <c r="B59" s="314" t="s">
        <v>139</v>
      </c>
      <c r="C59" s="347">
        <v>0</v>
      </c>
      <c r="D59" s="348">
        <v>1</v>
      </c>
      <c r="E59" s="349">
        <v>8</v>
      </c>
      <c r="F59" s="35" t="str">
        <f>IF(SUM(E55:E62)=40," ",SUM(E55:E62)-40)</f>
        <v xml:space="preserve"> </v>
      </c>
      <c r="G59" s="347">
        <v>2</v>
      </c>
      <c r="H59" s="348">
        <v>5</v>
      </c>
      <c r="I59" s="349">
        <v>8</v>
      </c>
      <c r="J59" s="35" t="str">
        <f>IF(SUM(I55:I62)=40," ",SUM(I55:I62)-40)</f>
        <v xml:space="preserve"> </v>
      </c>
      <c r="K59" s="30">
        <v>6</v>
      </c>
      <c r="L59" s="31">
        <v>1</v>
      </c>
      <c r="M59" s="32">
        <v>8</v>
      </c>
      <c r="N59" s="35" t="str">
        <f>IF(SUM(M55:M62)=40," ",SUM(M55:M62)-40)</f>
        <v xml:space="preserve"> </v>
      </c>
      <c r="O59" s="30">
        <v>2</v>
      </c>
      <c r="P59" s="31">
        <v>4</v>
      </c>
      <c r="Q59" s="32">
        <v>8</v>
      </c>
      <c r="R59" s="35" t="str">
        <f>IF(SUM(Q55:Q62)=40," ",SUM(Q55:Q62)-40)</f>
        <v xml:space="preserve"> </v>
      </c>
      <c r="S59" s="30">
        <v>1</v>
      </c>
      <c r="T59" s="31">
        <v>2</v>
      </c>
      <c r="U59" s="32">
        <v>6</v>
      </c>
      <c r="V59" s="35" t="str">
        <f>IF(SUM(U55:U62)=40," ",SUM(U55:U62)-40)</f>
        <v xml:space="preserve"> </v>
      </c>
      <c r="W59" s="30">
        <v>0</v>
      </c>
      <c r="X59" s="31">
        <v>0</v>
      </c>
      <c r="Y59" s="32">
        <v>0</v>
      </c>
      <c r="Z59" s="35">
        <f>IF(SUM(Y55:Y62)=40," ",SUM(Y55:Y62)-40)</f>
        <v>-40</v>
      </c>
      <c r="AA59" s="30">
        <f t="shared" si="4"/>
        <v>11</v>
      </c>
      <c r="AB59" s="31">
        <f t="shared" si="4"/>
        <v>13</v>
      </c>
      <c r="AC59" s="32">
        <f t="shared" si="4"/>
        <v>38</v>
      </c>
    </row>
    <row r="60" spans="1:29" ht="12" customHeight="1" x14ac:dyDescent="0.2">
      <c r="A60" s="323" t="s">
        <v>103</v>
      </c>
      <c r="B60" s="314" t="s">
        <v>140</v>
      </c>
      <c r="C60" s="347">
        <v>2</v>
      </c>
      <c r="D60" s="348">
        <v>0</v>
      </c>
      <c r="E60" s="349">
        <v>4</v>
      </c>
      <c r="F60" s="33"/>
      <c r="G60" s="347">
        <v>0</v>
      </c>
      <c r="H60" s="348">
        <v>0</v>
      </c>
      <c r="I60" s="349">
        <v>0</v>
      </c>
      <c r="J60" s="33"/>
      <c r="K60" s="30">
        <v>0</v>
      </c>
      <c r="L60" s="31">
        <v>2</v>
      </c>
      <c r="M60" s="32">
        <v>4</v>
      </c>
      <c r="N60" s="33"/>
      <c r="O60" s="30">
        <v>1</v>
      </c>
      <c r="P60" s="31">
        <v>1</v>
      </c>
      <c r="Q60" s="32">
        <v>4</v>
      </c>
      <c r="R60" s="33"/>
      <c r="S60" s="30">
        <v>0</v>
      </c>
      <c r="T60" s="31">
        <v>1</v>
      </c>
      <c r="U60" s="32">
        <v>2</v>
      </c>
      <c r="V60" s="33"/>
      <c r="W60" s="30">
        <v>0</v>
      </c>
      <c r="X60" s="31">
        <v>0</v>
      </c>
      <c r="Y60" s="32">
        <v>0</v>
      </c>
      <c r="Z60" s="33"/>
      <c r="AA60" s="30">
        <f t="shared" si="4"/>
        <v>3</v>
      </c>
      <c r="AB60" s="31">
        <f t="shared" si="4"/>
        <v>4</v>
      </c>
      <c r="AC60" s="32">
        <f t="shared" si="4"/>
        <v>14</v>
      </c>
    </row>
    <row r="61" spans="1:29" ht="12" customHeight="1" x14ac:dyDescent="0.2">
      <c r="A61" s="323" t="s">
        <v>103</v>
      </c>
      <c r="B61" s="314" t="s">
        <v>141</v>
      </c>
      <c r="C61" s="30">
        <v>0</v>
      </c>
      <c r="D61" s="31">
        <v>0</v>
      </c>
      <c r="E61" s="32">
        <v>0</v>
      </c>
      <c r="F61" s="36">
        <f>F62</f>
        <v>598</v>
      </c>
      <c r="G61" s="30">
        <v>0</v>
      </c>
      <c r="H61" s="31">
        <v>0</v>
      </c>
      <c r="I61" s="32">
        <v>0</v>
      </c>
      <c r="J61" s="36">
        <f>F61+J62</f>
        <v>1384</v>
      </c>
      <c r="K61" s="30">
        <v>0</v>
      </c>
      <c r="L61" s="31">
        <v>0</v>
      </c>
      <c r="M61" s="32">
        <v>0</v>
      </c>
      <c r="N61" s="36">
        <f>J61+N62</f>
        <v>2115</v>
      </c>
      <c r="O61" s="30">
        <v>0</v>
      </c>
      <c r="P61" s="31">
        <v>0</v>
      </c>
      <c r="Q61" s="32">
        <v>0</v>
      </c>
      <c r="R61" s="36">
        <f>N61+R62</f>
        <v>2871</v>
      </c>
      <c r="S61" s="30">
        <v>0</v>
      </c>
      <c r="T61" s="31">
        <v>0</v>
      </c>
      <c r="U61" s="32">
        <v>0</v>
      </c>
      <c r="V61" s="36">
        <f>R61+V62</f>
        <v>3625</v>
      </c>
      <c r="W61" s="30">
        <v>0</v>
      </c>
      <c r="X61" s="31">
        <v>0</v>
      </c>
      <c r="Y61" s="32">
        <v>0</v>
      </c>
      <c r="Z61" s="36">
        <f>V61+Z62</f>
        <v>3625</v>
      </c>
      <c r="AA61" s="30">
        <f t="shared" si="4"/>
        <v>0</v>
      </c>
      <c r="AB61" s="31">
        <f t="shared" si="4"/>
        <v>0</v>
      </c>
      <c r="AC61" s="32">
        <f t="shared" si="4"/>
        <v>0</v>
      </c>
    </row>
    <row r="62" spans="1:29" ht="12" customHeight="1" x14ac:dyDescent="0.2">
      <c r="A62" s="324" t="s">
        <v>103</v>
      </c>
      <c r="B62" s="38" t="s">
        <v>214</v>
      </c>
      <c r="C62" s="39">
        <v>0</v>
      </c>
      <c r="D62" s="40">
        <v>0</v>
      </c>
      <c r="E62" s="41">
        <v>0</v>
      </c>
      <c r="F62" s="42">
        <f>SUM(C63:F63)</f>
        <v>598</v>
      </c>
      <c r="G62" s="39">
        <v>0</v>
      </c>
      <c r="H62" s="40">
        <v>0</v>
      </c>
      <c r="I62" s="41">
        <v>0</v>
      </c>
      <c r="J62" s="42">
        <f>SUM(G63:J63)</f>
        <v>786</v>
      </c>
      <c r="K62" s="39">
        <v>0</v>
      </c>
      <c r="L62" s="40">
        <v>0</v>
      </c>
      <c r="M62" s="41">
        <v>0</v>
      </c>
      <c r="N62" s="42">
        <f>SUM(K63:N63)</f>
        <v>731</v>
      </c>
      <c r="O62" s="39">
        <v>0</v>
      </c>
      <c r="P62" s="40">
        <v>0</v>
      </c>
      <c r="Q62" s="41">
        <v>0</v>
      </c>
      <c r="R62" s="42">
        <f>SUM(O63:R63)</f>
        <v>756</v>
      </c>
      <c r="S62" s="39">
        <v>0</v>
      </c>
      <c r="T62" s="40">
        <v>0</v>
      </c>
      <c r="U62" s="41">
        <v>0</v>
      </c>
      <c r="V62" s="42">
        <f>SUM(S63:V63)</f>
        <v>754</v>
      </c>
      <c r="W62" s="39">
        <v>0</v>
      </c>
      <c r="X62" s="40">
        <v>0</v>
      </c>
      <c r="Y62" s="41">
        <v>0</v>
      </c>
      <c r="Z62" s="42">
        <f>SUM(W63:Z63)</f>
        <v>0</v>
      </c>
      <c r="AA62" s="30">
        <f t="shared" si="4"/>
        <v>0</v>
      </c>
      <c r="AB62" s="31">
        <f t="shared" si="4"/>
        <v>0</v>
      </c>
      <c r="AC62" s="32">
        <f t="shared" si="4"/>
        <v>0</v>
      </c>
    </row>
    <row r="63" spans="1:29" ht="15.75" customHeight="1" x14ac:dyDescent="0.2">
      <c r="A63" s="43"/>
      <c r="B63" s="44" t="s">
        <v>17</v>
      </c>
      <c r="C63" s="45">
        <v>142</v>
      </c>
      <c r="D63" s="45">
        <v>137</v>
      </c>
      <c r="E63" s="45">
        <v>136</v>
      </c>
      <c r="F63" s="46">
        <v>183</v>
      </c>
      <c r="G63" s="47">
        <v>227</v>
      </c>
      <c r="H63" s="45">
        <v>197</v>
      </c>
      <c r="I63" s="45">
        <v>204</v>
      </c>
      <c r="J63" s="46">
        <v>158</v>
      </c>
      <c r="K63" s="47">
        <v>194</v>
      </c>
      <c r="L63" s="45">
        <v>176</v>
      </c>
      <c r="M63" s="45">
        <v>141</v>
      </c>
      <c r="N63" s="46">
        <v>220</v>
      </c>
      <c r="O63" s="47">
        <v>186</v>
      </c>
      <c r="P63" s="45">
        <v>181</v>
      </c>
      <c r="Q63" s="45">
        <v>184</v>
      </c>
      <c r="R63" s="46">
        <v>205</v>
      </c>
      <c r="S63" s="47">
        <v>156</v>
      </c>
      <c r="T63" s="45">
        <v>196</v>
      </c>
      <c r="U63" s="45">
        <v>201</v>
      </c>
      <c r="V63" s="46">
        <v>201</v>
      </c>
      <c r="W63" s="47"/>
      <c r="X63" s="45"/>
      <c r="Y63" s="45"/>
      <c r="Z63" s="46"/>
      <c r="AA63" s="368">
        <f>IF(SUM(C63:Z63)&lt;1," ",SUM(C63:Z63))</f>
        <v>3625</v>
      </c>
      <c r="AB63" s="369"/>
      <c r="AC63" s="370"/>
    </row>
    <row r="64" spans="1:29" ht="15.75" customHeight="1" x14ac:dyDescent="0.2">
      <c r="A64" s="48"/>
      <c r="B64" s="73" t="s">
        <v>18</v>
      </c>
      <c r="C64" s="51">
        <v>1</v>
      </c>
      <c r="D64" s="51">
        <v>2</v>
      </c>
      <c r="E64" s="51">
        <v>3</v>
      </c>
      <c r="F64" s="52">
        <v>4</v>
      </c>
      <c r="G64" s="53">
        <v>5</v>
      </c>
      <c r="H64" s="51">
        <v>6</v>
      </c>
      <c r="I64" s="51">
        <v>7</v>
      </c>
      <c r="J64" s="52">
        <v>8</v>
      </c>
      <c r="K64" s="53">
        <v>9</v>
      </c>
      <c r="L64" s="54">
        <v>10</v>
      </c>
      <c r="M64" s="54">
        <v>11</v>
      </c>
      <c r="N64" s="55">
        <v>12</v>
      </c>
      <c r="O64" s="53">
        <v>13</v>
      </c>
      <c r="P64" s="54">
        <v>14</v>
      </c>
      <c r="Q64" s="54">
        <v>15</v>
      </c>
      <c r="R64" s="55">
        <v>16</v>
      </c>
      <c r="S64" s="53">
        <v>17</v>
      </c>
      <c r="T64" s="54">
        <v>18</v>
      </c>
      <c r="U64" s="54">
        <v>19</v>
      </c>
      <c r="V64" s="55">
        <v>20</v>
      </c>
      <c r="W64" s="53">
        <v>21</v>
      </c>
      <c r="X64" s="54">
        <v>22</v>
      </c>
      <c r="Y64" s="54">
        <v>23</v>
      </c>
      <c r="Z64" s="55">
        <v>24</v>
      </c>
      <c r="AA64" s="371"/>
      <c r="AB64" s="372"/>
      <c r="AC64" s="373"/>
    </row>
    <row r="65" spans="1:29" ht="13.5" hidden="1" customHeight="1" x14ac:dyDescent="0.2">
      <c r="A65" s="56"/>
      <c r="B65" s="57"/>
      <c r="C65" s="58"/>
      <c r="D65" s="58"/>
      <c r="E65" s="58"/>
      <c r="F65" s="59"/>
      <c r="G65" s="57"/>
      <c r="H65" s="58"/>
      <c r="I65" s="58"/>
      <c r="J65" s="59"/>
      <c r="K65" s="57"/>
      <c r="L65" s="60"/>
      <c r="M65" s="60"/>
      <c r="N65" s="61"/>
      <c r="O65" s="57"/>
      <c r="P65" s="60"/>
      <c r="Q65" s="60"/>
      <c r="R65" s="61"/>
      <c r="S65" s="57"/>
      <c r="T65" s="60"/>
      <c r="U65" s="60"/>
      <c r="V65" s="61"/>
      <c r="W65" s="57"/>
      <c r="X65" s="60"/>
      <c r="Y65" s="60"/>
      <c r="Z65" s="60"/>
      <c r="AA65" s="60"/>
      <c r="AB65" s="60"/>
      <c r="AC65" s="61"/>
    </row>
    <row r="66" spans="1:29" ht="17.100000000000001" customHeight="1" x14ac:dyDescent="0.25">
      <c r="A66" s="322" t="s">
        <v>104</v>
      </c>
      <c r="B66" s="316" t="s">
        <v>142</v>
      </c>
      <c r="C66" s="64"/>
      <c r="D66" s="65"/>
      <c r="E66" s="65"/>
      <c r="F66" s="66"/>
      <c r="G66" s="67"/>
      <c r="H66" s="65"/>
      <c r="I66" s="65"/>
      <c r="J66" s="66"/>
      <c r="K66" s="67"/>
      <c r="L66" s="68"/>
      <c r="M66" s="68"/>
      <c r="N66" s="69"/>
      <c r="O66" s="67"/>
      <c r="P66" s="68"/>
      <c r="Q66" s="68"/>
      <c r="R66" s="69"/>
      <c r="S66" s="67"/>
      <c r="T66" s="68"/>
      <c r="U66" s="68"/>
      <c r="V66" s="69"/>
      <c r="W66" s="67"/>
      <c r="X66" s="68"/>
      <c r="Y66" s="68"/>
      <c r="Z66" s="69"/>
      <c r="AA66" s="374"/>
      <c r="AB66" s="375"/>
      <c r="AC66" s="376"/>
    </row>
    <row r="67" spans="1:29" ht="12" customHeight="1" x14ac:dyDescent="0.2">
      <c r="A67" s="323" t="s">
        <v>118</v>
      </c>
      <c r="B67" s="314" t="s">
        <v>143</v>
      </c>
      <c r="C67" s="30">
        <v>0</v>
      </c>
      <c r="D67" s="31">
        <v>0</v>
      </c>
      <c r="E67" s="32">
        <v>8</v>
      </c>
      <c r="F67" s="33"/>
      <c r="G67" s="30">
        <v>0</v>
      </c>
      <c r="H67" s="31">
        <v>3</v>
      </c>
      <c r="I67" s="32">
        <v>8</v>
      </c>
      <c r="J67" s="33"/>
      <c r="K67" s="30">
        <v>0</v>
      </c>
      <c r="L67" s="31">
        <v>0</v>
      </c>
      <c r="M67" s="32">
        <v>8</v>
      </c>
      <c r="N67" s="33"/>
      <c r="O67" s="30">
        <v>1</v>
      </c>
      <c r="P67" s="31">
        <v>2</v>
      </c>
      <c r="Q67" s="32">
        <v>8</v>
      </c>
      <c r="R67" s="33"/>
      <c r="S67" s="30">
        <v>0</v>
      </c>
      <c r="T67" s="31">
        <v>3</v>
      </c>
      <c r="U67" s="32">
        <v>8</v>
      </c>
      <c r="V67" s="78"/>
      <c r="W67" s="30">
        <v>0</v>
      </c>
      <c r="X67" s="31">
        <v>0</v>
      </c>
      <c r="Y67" s="32">
        <v>0</v>
      </c>
      <c r="Z67" s="33"/>
      <c r="AA67" s="30">
        <f t="shared" ref="AA67:AC74" si="5">IF(C67+G67+K67+O67+S67+W67&lt;1,0,C67+G67+K67+O67+S67+W67)</f>
        <v>1</v>
      </c>
      <c r="AB67" s="31">
        <f t="shared" si="5"/>
        <v>8</v>
      </c>
      <c r="AC67" s="32">
        <f t="shared" si="5"/>
        <v>40</v>
      </c>
    </row>
    <row r="68" spans="1:29" ht="12" customHeight="1" x14ac:dyDescent="0.2">
      <c r="A68" s="323" t="s">
        <v>118</v>
      </c>
      <c r="B68" s="314" t="s">
        <v>144</v>
      </c>
      <c r="C68" s="30">
        <v>1</v>
      </c>
      <c r="D68" s="31">
        <v>0</v>
      </c>
      <c r="E68" s="32">
        <v>8</v>
      </c>
      <c r="F68" s="33"/>
      <c r="G68" s="30">
        <v>0</v>
      </c>
      <c r="H68" s="31">
        <v>3</v>
      </c>
      <c r="I68" s="32">
        <v>8</v>
      </c>
      <c r="J68" s="33"/>
      <c r="K68" s="30">
        <v>0</v>
      </c>
      <c r="L68" s="31">
        <v>4</v>
      </c>
      <c r="M68" s="32">
        <v>8</v>
      </c>
      <c r="N68" s="33"/>
      <c r="O68" s="30">
        <v>1</v>
      </c>
      <c r="P68" s="31">
        <v>3</v>
      </c>
      <c r="Q68" s="32">
        <v>8</v>
      </c>
      <c r="R68" s="33"/>
      <c r="S68" s="30">
        <v>2</v>
      </c>
      <c r="T68" s="31">
        <v>1</v>
      </c>
      <c r="U68" s="32">
        <v>8</v>
      </c>
      <c r="V68" s="78"/>
      <c r="W68" s="30">
        <v>0</v>
      </c>
      <c r="X68" s="31">
        <v>0</v>
      </c>
      <c r="Y68" s="32">
        <v>0</v>
      </c>
      <c r="Z68" s="33"/>
      <c r="AA68" s="30">
        <f t="shared" si="5"/>
        <v>4</v>
      </c>
      <c r="AB68" s="31">
        <f t="shared" si="5"/>
        <v>11</v>
      </c>
      <c r="AC68" s="32">
        <f t="shared" si="5"/>
        <v>40</v>
      </c>
    </row>
    <row r="69" spans="1:29" ht="12" customHeight="1" x14ac:dyDescent="0.2">
      <c r="A69" s="323" t="s">
        <v>103</v>
      </c>
      <c r="B69" s="314" t="s">
        <v>145</v>
      </c>
      <c r="C69" s="30">
        <v>1</v>
      </c>
      <c r="D69" s="31">
        <v>5</v>
      </c>
      <c r="E69" s="32">
        <v>8</v>
      </c>
      <c r="F69" s="33"/>
      <c r="G69" s="30">
        <v>1</v>
      </c>
      <c r="H69" s="31">
        <v>1</v>
      </c>
      <c r="I69" s="32">
        <v>8</v>
      </c>
      <c r="J69" s="33"/>
      <c r="K69" s="30">
        <v>0</v>
      </c>
      <c r="L69" s="31">
        <v>2</v>
      </c>
      <c r="M69" s="32">
        <v>8</v>
      </c>
      <c r="N69" s="33"/>
      <c r="O69" s="30">
        <v>2</v>
      </c>
      <c r="P69" s="31">
        <v>1</v>
      </c>
      <c r="Q69" s="32">
        <v>8</v>
      </c>
      <c r="R69" s="33"/>
      <c r="S69" s="30">
        <v>2</v>
      </c>
      <c r="T69" s="31">
        <v>4</v>
      </c>
      <c r="U69" s="32">
        <v>8</v>
      </c>
      <c r="V69" s="78"/>
      <c r="W69" s="30">
        <v>0</v>
      </c>
      <c r="X69" s="31">
        <v>0</v>
      </c>
      <c r="Y69" s="32">
        <v>0</v>
      </c>
      <c r="Z69" s="33"/>
      <c r="AA69" s="30">
        <f t="shared" si="5"/>
        <v>6</v>
      </c>
      <c r="AB69" s="31">
        <f t="shared" si="5"/>
        <v>13</v>
      </c>
      <c r="AC69" s="32">
        <f t="shared" si="5"/>
        <v>40</v>
      </c>
    </row>
    <row r="70" spans="1:29" ht="12" customHeight="1" x14ac:dyDescent="0.2">
      <c r="A70" s="34" t="s">
        <v>103</v>
      </c>
      <c r="B70" s="29" t="s">
        <v>248</v>
      </c>
      <c r="C70" s="30">
        <v>1</v>
      </c>
      <c r="D70" s="31">
        <v>1</v>
      </c>
      <c r="E70" s="32">
        <v>8</v>
      </c>
      <c r="F70" s="33"/>
      <c r="G70" s="30">
        <v>1</v>
      </c>
      <c r="H70" s="31">
        <v>1</v>
      </c>
      <c r="I70" s="32">
        <v>8</v>
      </c>
      <c r="J70" s="33"/>
      <c r="K70" s="30">
        <v>1</v>
      </c>
      <c r="L70" s="31">
        <v>0</v>
      </c>
      <c r="M70" s="32">
        <v>8</v>
      </c>
      <c r="N70" s="33"/>
      <c r="O70" s="30">
        <v>1</v>
      </c>
      <c r="P70" s="31">
        <v>2</v>
      </c>
      <c r="Q70" s="32">
        <v>8</v>
      </c>
      <c r="R70" s="33"/>
      <c r="S70" s="30">
        <v>1</v>
      </c>
      <c r="T70" s="31">
        <v>1</v>
      </c>
      <c r="U70" s="32">
        <v>8</v>
      </c>
      <c r="V70" s="78"/>
      <c r="W70" s="30">
        <v>0</v>
      </c>
      <c r="X70" s="31">
        <v>0</v>
      </c>
      <c r="Y70" s="32">
        <v>0</v>
      </c>
      <c r="Z70" s="33"/>
      <c r="AA70" s="30">
        <f t="shared" si="5"/>
        <v>5</v>
      </c>
      <c r="AB70" s="31">
        <f t="shared" si="5"/>
        <v>5</v>
      </c>
      <c r="AC70" s="32">
        <f t="shared" si="5"/>
        <v>40</v>
      </c>
    </row>
    <row r="71" spans="1:29" ht="12" customHeight="1" x14ac:dyDescent="0.2">
      <c r="A71" s="34" t="s">
        <v>103</v>
      </c>
      <c r="B71" s="29" t="s">
        <v>249</v>
      </c>
      <c r="C71" s="30">
        <v>3</v>
      </c>
      <c r="D71" s="31">
        <v>1</v>
      </c>
      <c r="E71" s="32">
        <v>8</v>
      </c>
      <c r="F71" s="35" t="str">
        <f>IF(SUM(E67:E74)=40," ",SUM(E67:E74)-40)</f>
        <v xml:space="preserve"> </v>
      </c>
      <c r="G71" s="30">
        <v>1</v>
      </c>
      <c r="H71" s="31">
        <v>2</v>
      </c>
      <c r="I71" s="32">
        <v>8</v>
      </c>
      <c r="J71" s="35" t="str">
        <f>IF(SUM(I67:I74)=40," ",SUM(I67:I74)-40)</f>
        <v xml:space="preserve"> </v>
      </c>
      <c r="K71" s="30">
        <v>0</v>
      </c>
      <c r="L71" s="31">
        <v>1</v>
      </c>
      <c r="M71" s="32">
        <v>8</v>
      </c>
      <c r="N71" s="35" t="str">
        <f>IF(SUM(M67:M74)=40," ",SUM(M67:M74)-40)</f>
        <v xml:space="preserve"> </v>
      </c>
      <c r="O71" s="30">
        <v>0</v>
      </c>
      <c r="P71" s="31">
        <v>2</v>
      </c>
      <c r="Q71" s="32">
        <v>8</v>
      </c>
      <c r="R71" s="35" t="str">
        <f>IF(SUM(Q67:Q74)=40," ",SUM(Q67:Q74)-40)</f>
        <v xml:space="preserve"> </v>
      </c>
      <c r="S71" s="30">
        <v>2</v>
      </c>
      <c r="T71" s="31">
        <v>2</v>
      </c>
      <c r="U71" s="32">
        <v>8</v>
      </c>
      <c r="V71" s="35" t="str">
        <f>IF(SUM(U67:U74)=40," ",SUM(U67:U74)-40)</f>
        <v xml:space="preserve"> </v>
      </c>
      <c r="W71" s="30">
        <v>0</v>
      </c>
      <c r="X71" s="31">
        <v>0</v>
      </c>
      <c r="Y71" s="32">
        <v>0</v>
      </c>
      <c r="Z71" s="35">
        <f>IF(SUM(Y67:Y74)=40," ",SUM(Y67:Y74)-40)</f>
        <v>-40</v>
      </c>
      <c r="AA71" s="30">
        <f t="shared" si="5"/>
        <v>6</v>
      </c>
      <c r="AB71" s="31">
        <f t="shared" si="5"/>
        <v>8</v>
      </c>
      <c r="AC71" s="32">
        <f t="shared" si="5"/>
        <v>40</v>
      </c>
    </row>
    <row r="72" spans="1:29" ht="12" customHeight="1" x14ac:dyDescent="0.2">
      <c r="A72" s="34"/>
      <c r="B72" s="29"/>
      <c r="C72" s="30">
        <v>0</v>
      </c>
      <c r="D72" s="31">
        <v>0</v>
      </c>
      <c r="E72" s="32">
        <v>0</v>
      </c>
      <c r="F72" s="33"/>
      <c r="G72" s="30">
        <v>0</v>
      </c>
      <c r="H72" s="31">
        <v>0</v>
      </c>
      <c r="I72" s="32">
        <v>0</v>
      </c>
      <c r="J72" s="33"/>
      <c r="K72" s="30">
        <v>0</v>
      </c>
      <c r="L72" s="31">
        <v>0</v>
      </c>
      <c r="M72" s="32">
        <v>0</v>
      </c>
      <c r="N72" s="33"/>
      <c r="O72" s="30">
        <v>0</v>
      </c>
      <c r="P72" s="31">
        <v>0</v>
      </c>
      <c r="Q72" s="32">
        <v>0</v>
      </c>
      <c r="R72" s="33"/>
      <c r="S72" s="30">
        <v>0</v>
      </c>
      <c r="T72" s="31">
        <v>0</v>
      </c>
      <c r="U72" s="32">
        <v>0</v>
      </c>
      <c r="V72" s="33"/>
      <c r="W72" s="30">
        <v>0</v>
      </c>
      <c r="X72" s="31">
        <v>0</v>
      </c>
      <c r="Y72" s="32">
        <v>0</v>
      </c>
      <c r="Z72" s="33"/>
      <c r="AA72" s="30">
        <f t="shared" si="5"/>
        <v>0</v>
      </c>
      <c r="AB72" s="31">
        <f t="shared" si="5"/>
        <v>0</v>
      </c>
      <c r="AC72" s="32">
        <f t="shared" si="5"/>
        <v>0</v>
      </c>
    </row>
    <row r="73" spans="1:29" ht="12" customHeight="1" x14ac:dyDescent="0.2">
      <c r="A73" s="34"/>
      <c r="B73" s="29"/>
      <c r="C73" s="30">
        <v>0</v>
      </c>
      <c r="D73" s="31">
        <v>0</v>
      </c>
      <c r="E73" s="32">
        <v>0</v>
      </c>
      <c r="F73" s="36">
        <f>F74</f>
        <v>452</v>
      </c>
      <c r="G73" s="30">
        <v>0</v>
      </c>
      <c r="H73" s="31">
        <v>0</v>
      </c>
      <c r="I73" s="32">
        <v>0</v>
      </c>
      <c r="J73" s="36">
        <f>F73+J74</f>
        <v>843</v>
      </c>
      <c r="K73" s="30">
        <v>0</v>
      </c>
      <c r="L73" s="31">
        <v>0</v>
      </c>
      <c r="M73" s="32">
        <v>0</v>
      </c>
      <c r="N73" s="36">
        <f>J73+N74</f>
        <v>1213</v>
      </c>
      <c r="O73" s="30">
        <v>0</v>
      </c>
      <c r="P73" s="31">
        <v>0</v>
      </c>
      <c r="Q73" s="32">
        <v>0</v>
      </c>
      <c r="R73" s="36">
        <f>N73+R74</f>
        <v>1639</v>
      </c>
      <c r="S73" s="30">
        <v>0</v>
      </c>
      <c r="T73" s="31">
        <v>0</v>
      </c>
      <c r="U73" s="32">
        <v>0</v>
      </c>
      <c r="V73" s="36">
        <f>R73+V74</f>
        <v>2127</v>
      </c>
      <c r="W73" s="30">
        <v>0</v>
      </c>
      <c r="X73" s="31">
        <v>0</v>
      </c>
      <c r="Y73" s="32">
        <v>0</v>
      </c>
      <c r="Z73" s="36">
        <f>V73+Z74</f>
        <v>2127</v>
      </c>
      <c r="AA73" s="30">
        <f t="shared" si="5"/>
        <v>0</v>
      </c>
      <c r="AB73" s="31">
        <f t="shared" si="5"/>
        <v>0</v>
      </c>
      <c r="AC73" s="32">
        <f t="shared" si="5"/>
        <v>0</v>
      </c>
    </row>
    <row r="74" spans="1:29" ht="12" customHeight="1" x14ac:dyDescent="0.2">
      <c r="A74" s="37"/>
      <c r="B74" s="38"/>
      <c r="C74" s="39">
        <v>0</v>
      </c>
      <c r="D74" s="40">
        <v>0</v>
      </c>
      <c r="E74" s="41">
        <v>0</v>
      </c>
      <c r="F74" s="42">
        <f>SUM(C75:F75)</f>
        <v>452</v>
      </c>
      <c r="G74" s="39">
        <v>0</v>
      </c>
      <c r="H74" s="40">
        <v>0</v>
      </c>
      <c r="I74" s="41">
        <v>0</v>
      </c>
      <c r="J74" s="42">
        <f>SUM(G75:J75)</f>
        <v>391</v>
      </c>
      <c r="K74" s="39">
        <v>0</v>
      </c>
      <c r="L74" s="40">
        <v>0</v>
      </c>
      <c r="M74" s="41">
        <v>0</v>
      </c>
      <c r="N74" s="42">
        <f>SUM(K75:N75)</f>
        <v>370</v>
      </c>
      <c r="O74" s="39">
        <v>0</v>
      </c>
      <c r="P74" s="40">
        <v>0</v>
      </c>
      <c r="Q74" s="41">
        <v>0</v>
      </c>
      <c r="R74" s="42">
        <f>SUM(O75:R75)</f>
        <v>426</v>
      </c>
      <c r="S74" s="39">
        <v>0</v>
      </c>
      <c r="T74" s="40">
        <v>0</v>
      </c>
      <c r="U74" s="41">
        <v>0</v>
      </c>
      <c r="V74" s="42">
        <f>SUM(S75:V75)</f>
        <v>488</v>
      </c>
      <c r="W74" s="39">
        <v>0</v>
      </c>
      <c r="X74" s="40">
        <v>0</v>
      </c>
      <c r="Y74" s="41">
        <v>0</v>
      </c>
      <c r="Z74" s="42">
        <f>SUM(W75:Z75)</f>
        <v>0</v>
      </c>
      <c r="AA74" s="30">
        <f t="shared" si="5"/>
        <v>0</v>
      </c>
      <c r="AB74" s="31">
        <f t="shared" si="5"/>
        <v>0</v>
      </c>
      <c r="AC74" s="32">
        <f t="shared" si="5"/>
        <v>0</v>
      </c>
    </row>
    <row r="75" spans="1:29" ht="15.75" customHeight="1" x14ac:dyDescent="0.2">
      <c r="A75" s="43"/>
      <c r="B75" s="44" t="s">
        <v>17</v>
      </c>
      <c r="C75" s="45">
        <v>113</v>
      </c>
      <c r="D75" s="45">
        <v>134</v>
      </c>
      <c r="E75" s="45">
        <v>123</v>
      </c>
      <c r="F75" s="46">
        <v>82</v>
      </c>
      <c r="G75" s="47">
        <v>107</v>
      </c>
      <c r="H75" s="45">
        <v>91</v>
      </c>
      <c r="I75" s="45">
        <v>95</v>
      </c>
      <c r="J75" s="46">
        <v>98</v>
      </c>
      <c r="K75" s="47">
        <v>87</v>
      </c>
      <c r="L75" s="45">
        <v>85</v>
      </c>
      <c r="M75" s="45">
        <v>92</v>
      </c>
      <c r="N75" s="46">
        <v>106</v>
      </c>
      <c r="O75" s="47">
        <v>88</v>
      </c>
      <c r="P75" s="45">
        <v>104</v>
      </c>
      <c r="Q75" s="45">
        <v>147</v>
      </c>
      <c r="R75" s="46">
        <v>87</v>
      </c>
      <c r="S75" s="47">
        <v>111</v>
      </c>
      <c r="T75" s="45">
        <v>110</v>
      </c>
      <c r="U75" s="45">
        <v>155</v>
      </c>
      <c r="V75" s="46">
        <v>112</v>
      </c>
      <c r="W75" s="47"/>
      <c r="X75" s="45"/>
      <c r="Y75" s="45"/>
      <c r="Z75" s="46"/>
      <c r="AA75" s="368">
        <f>IF(SUM(C75:Z75)&lt;1," ",SUM(C75:Z75))</f>
        <v>2127</v>
      </c>
      <c r="AB75" s="369"/>
      <c r="AC75" s="370"/>
    </row>
    <row r="76" spans="1:29" ht="15.75" customHeight="1" x14ac:dyDescent="0.2">
      <c r="A76" s="79"/>
      <c r="B76" s="73" t="s">
        <v>18</v>
      </c>
      <c r="C76" s="51">
        <v>1</v>
      </c>
      <c r="D76" s="51">
        <v>2</v>
      </c>
      <c r="E76" s="51">
        <v>3</v>
      </c>
      <c r="F76" s="52">
        <v>4</v>
      </c>
      <c r="G76" s="53">
        <v>5</v>
      </c>
      <c r="H76" s="51">
        <v>6</v>
      </c>
      <c r="I76" s="51">
        <v>7</v>
      </c>
      <c r="J76" s="52">
        <v>8</v>
      </c>
      <c r="K76" s="53">
        <v>9</v>
      </c>
      <c r="L76" s="54">
        <v>10</v>
      </c>
      <c r="M76" s="54">
        <v>11</v>
      </c>
      <c r="N76" s="55">
        <v>12</v>
      </c>
      <c r="O76" s="53">
        <v>13</v>
      </c>
      <c r="P76" s="54">
        <v>14</v>
      </c>
      <c r="Q76" s="54">
        <v>15</v>
      </c>
      <c r="R76" s="55">
        <v>16</v>
      </c>
      <c r="S76" s="53">
        <v>17</v>
      </c>
      <c r="T76" s="54">
        <v>18</v>
      </c>
      <c r="U76" s="54">
        <v>19</v>
      </c>
      <c r="V76" s="55">
        <v>20</v>
      </c>
      <c r="W76" s="53">
        <v>21</v>
      </c>
      <c r="X76" s="54">
        <v>22</v>
      </c>
      <c r="Y76" s="54">
        <v>23</v>
      </c>
      <c r="Z76" s="55">
        <v>24</v>
      </c>
      <c r="AA76" s="371"/>
      <c r="AB76" s="372"/>
      <c r="AC76" s="373"/>
    </row>
    <row r="77" spans="1:29" ht="13.5" hidden="1" customHeight="1" x14ac:dyDescent="0.2">
      <c r="A77" s="56"/>
      <c r="B77" s="57"/>
      <c r="C77" s="58"/>
      <c r="D77" s="58"/>
      <c r="E77" s="58"/>
      <c r="F77" s="59"/>
      <c r="G77" s="57"/>
      <c r="H77" s="58"/>
      <c r="I77" s="58"/>
      <c r="J77" s="59"/>
      <c r="K77" s="57"/>
      <c r="L77" s="60"/>
      <c r="M77" s="60"/>
      <c r="N77" s="61"/>
      <c r="O77" s="57"/>
      <c r="P77" s="60"/>
      <c r="Q77" s="60"/>
      <c r="R77" s="61"/>
      <c r="S77" s="57"/>
      <c r="T77" s="60"/>
      <c r="U77" s="60"/>
      <c r="V77" s="61"/>
      <c r="W77" s="57"/>
      <c r="X77" s="60"/>
      <c r="Y77" s="60"/>
      <c r="Z77" s="60"/>
      <c r="AA77" s="60"/>
      <c r="AB77" s="60"/>
      <c r="AC77" s="61"/>
    </row>
    <row r="78" spans="1:29" ht="17.100000000000001" customHeight="1" x14ac:dyDescent="0.25">
      <c r="A78" s="322" t="s">
        <v>104</v>
      </c>
      <c r="B78" s="316" t="s">
        <v>146</v>
      </c>
      <c r="C78" s="64"/>
      <c r="D78" s="65"/>
      <c r="E78" s="65"/>
      <c r="F78" s="66"/>
      <c r="G78" s="67"/>
      <c r="H78" s="65"/>
      <c r="I78" s="65"/>
      <c r="J78" s="66"/>
      <c r="K78" s="67"/>
      <c r="L78" s="68"/>
      <c r="M78" s="68"/>
      <c r="N78" s="69"/>
      <c r="O78" s="67"/>
      <c r="P78" s="68"/>
      <c r="Q78" s="68"/>
      <c r="R78" s="69"/>
      <c r="S78" s="67"/>
      <c r="T78" s="68"/>
      <c r="U78" s="68"/>
      <c r="V78" s="69"/>
      <c r="W78" s="67"/>
      <c r="X78" s="68"/>
      <c r="Y78" s="68"/>
      <c r="Z78" s="69"/>
      <c r="AA78" s="374"/>
      <c r="AB78" s="375"/>
      <c r="AC78" s="376"/>
    </row>
    <row r="79" spans="1:29" ht="12" customHeight="1" x14ac:dyDescent="0.2">
      <c r="A79" s="323" t="s">
        <v>118</v>
      </c>
      <c r="B79" s="325" t="s">
        <v>147</v>
      </c>
      <c r="C79" s="347">
        <v>1</v>
      </c>
      <c r="D79" s="348">
        <v>2</v>
      </c>
      <c r="E79" s="349">
        <v>8</v>
      </c>
      <c r="F79" s="33"/>
      <c r="G79" s="347">
        <v>2</v>
      </c>
      <c r="H79" s="348">
        <v>4</v>
      </c>
      <c r="I79" s="349">
        <v>8</v>
      </c>
      <c r="J79" s="33"/>
      <c r="K79" s="30">
        <v>0</v>
      </c>
      <c r="L79" s="31">
        <v>4</v>
      </c>
      <c r="M79" s="32">
        <v>8</v>
      </c>
      <c r="N79" s="33"/>
      <c r="O79" s="30">
        <v>0</v>
      </c>
      <c r="P79" s="31">
        <v>4</v>
      </c>
      <c r="Q79" s="32">
        <v>8</v>
      </c>
      <c r="R79" s="33"/>
      <c r="S79" s="30">
        <v>0</v>
      </c>
      <c r="T79" s="31">
        <v>0</v>
      </c>
      <c r="U79" s="32">
        <v>0</v>
      </c>
      <c r="V79" s="78"/>
      <c r="W79" s="30">
        <v>0</v>
      </c>
      <c r="X79" s="31">
        <v>0</v>
      </c>
      <c r="Y79" s="32">
        <v>0</v>
      </c>
      <c r="Z79" s="33"/>
      <c r="AA79" s="30">
        <f t="shared" ref="AA79:AC86" si="6">IF(C79+G79+K79+O79+S79+W79&lt;1,0,C79+G79+K79+O79+S79+W79)</f>
        <v>3</v>
      </c>
      <c r="AB79" s="31">
        <f t="shared" si="6"/>
        <v>14</v>
      </c>
      <c r="AC79" s="32">
        <f t="shared" si="6"/>
        <v>32</v>
      </c>
    </row>
    <row r="80" spans="1:29" ht="12" customHeight="1" x14ac:dyDescent="0.2">
      <c r="A80" s="323" t="s">
        <v>118</v>
      </c>
      <c r="B80" s="325" t="s">
        <v>148</v>
      </c>
      <c r="C80" s="347">
        <v>0</v>
      </c>
      <c r="D80" s="348">
        <v>0</v>
      </c>
      <c r="E80" s="349">
        <v>0</v>
      </c>
      <c r="F80" s="33"/>
      <c r="G80" s="347">
        <v>0</v>
      </c>
      <c r="H80" s="348">
        <v>2</v>
      </c>
      <c r="I80" s="349">
        <v>8</v>
      </c>
      <c r="J80" s="33"/>
      <c r="K80" s="30">
        <v>0</v>
      </c>
      <c r="L80" s="31">
        <v>0</v>
      </c>
      <c r="M80" s="32">
        <v>0</v>
      </c>
      <c r="N80" s="33"/>
      <c r="O80" s="30">
        <v>2</v>
      </c>
      <c r="P80" s="31">
        <v>2</v>
      </c>
      <c r="Q80" s="32">
        <v>8</v>
      </c>
      <c r="R80" s="33"/>
      <c r="S80" s="30">
        <v>1</v>
      </c>
      <c r="T80" s="31">
        <v>1</v>
      </c>
      <c r="U80" s="32">
        <v>8</v>
      </c>
      <c r="V80" s="78"/>
      <c r="W80" s="30">
        <v>0</v>
      </c>
      <c r="X80" s="31">
        <v>0</v>
      </c>
      <c r="Y80" s="32">
        <v>0</v>
      </c>
      <c r="Z80" s="33"/>
      <c r="AA80" s="30">
        <f t="shared" si="6"/>
        <v>3</v>
      </c>
      <c r="AB80" s="31">
        <f t="shared" si="6"/>
        <v>5</v>
      </c>
      <c r="AC80" s="32">
        <f t="shared" si="6"/>
        <v>24</v>
      </c>
    </row>
    <row r="81" spans="1:29" ht="12" customHeight="1" x14ac:dyDescent="0.2">
      <c r="A81" s="323" t="s">
        <v>118</v>
      </c>
      <c r="B81" s="314" t="s">
        <v>149</v>
      </c>
      <c r="C81" s="347">
        <v>0</v>
      </c>
      <c r="D81" s="348">
        <v>0</v>
      </c>
      <c r="E81" s="349">
        <v>0</v>
      </c>
      <c r="F81" s="33"/>
      <c r="G81" s="347">
        <v>0</v>
      </c>
      <c r="H81" s="348">
        <v>3</v>
      </c>
      <c r="I81" s="349">
        <v>8</v>
      </c>
      <c r="J81" s="33"/>
      <c r="K81" s="30">
        <v>0</v>
      </c>
      <c r="L81" s="31">
        <v>0</v>
      </c>
      <c r="M81" s="32">
        <v>0</v>
      </c>
      <c r="N81" s="33"/>
      <c r="O81" s="30">
        <v>0</v>
      </c>
      <c r="P81" s="31">
        <v>2</v>
      </c>
      <c r="Q81" s="32">
        <v>8</v>
      </c>
      <c r="R81" s="33"/>
      <c r="S81" s="30">
        <v>0</v>
      </c>
      <c r="T81" s="31">
        <v>0</v>
      </c>
      <c r="U81" s="32">
        <v>0</v>
      </c>
      <c r="V81" s="78"/>
      <c r="W81" s="30">
        <v>0</v>
      </c>
      <c r="X81" s="31">
        <v>0</v>
      </c>
      <c r="Y81" s="32">
        <v>0</v>
      </c>
      <c r="Z81" s="33"/>
      <c r="AA81" s="30">
        <f t="shared" si="6"/>
        <v>0</v>
      </c>
      <c r="AB81" s="31">
        <f t="shared" si="6"/>
        <v>5</v>
      </c>
      <c r="AC81" s="32">
        <f t="shared" si="6"/>
        <v>16</v>
      </c>
    </row>
    <row r="82" spans="1:29" ht="12" customHeight="1" x14ac:dyDescent="0.2">
      <c r="A82" s="323" t="s">
        <v>118</v>
      </c>
      <c r="B82" s="314" t="s">
        <v>150</v>
      </c>
      <c r="C82" s="347">
        <v>3</v>
      </c>
      <c r="D82" s="348">
        <v>0</v>
      </c>
      <c r="E82" s="349">
        <v>8</v>
      </c>
      <c r="F82" s="33"/>
      <c r="G82" s="347">
        <v>0</v>
      </c>
      <c r="H82" s="348">
        <v>0</v>
      </c>
      <c r="I82" s="349">
        <v>0</v>
      </c>
      <c r="J82" s="33"/>
      <c r="K82" s="30">
        <v>1</v>
      </c>
      <c r="L82" s="31">
        <v>3</v>
      </c>
      <c r="M82" s="32">
        <v>8</v>
      </c>
      <c r="N82" s="33"/>
      <c r="O82" s="30">
        <v>0</v>
      </c>
      <c r="P82" s="31">
        <v>0</v>
      </c>
      <c r="Q82" s="32">
        <v>0</v>
      </c>
      <c r="R82" s="33"/>
      <c r="S82" s="30">
        <v>1</v>
      </c>
      <c r="T82" s="31">
        <v>0</v>
      </c>
      <c r="U82" s="32">
        <v>8</v>
      </c>
      <c r="V82" s="78"/>
      <c r="W82" s="30">
        <v>0</v>
      </c>
      <c r="X82" s="31">
        <v>0</v>
      </c>
      <c r="Y82" s="32">
        <v>0</v>
      </c>
      <c r="Z82" s="33"/>
      <c r="AA82" s="30">
        <f t="shared" si="6"/>
        <v>5</v>
      </c>
      <c r="AB82" s="31">
        <f t="shared" si="6"/>
        <v>3</v>
      </c>
      <c r="AC82" s="32">
        <f t="shared" si="6"/>
        <v>24</v>
      </c>
    </row>
    <row r="83" spans="1:29" ht="12" customHeight="1" x14ac:dyDescent="0.2">
      <c r="A83" s="323" t="s">
        <v>103</v>
      </c>
      <c r="B83" s="314" t="s">
        <v>151</v>
      </c>
      <c r="C83" s="347">
        <v>1</v>
      </c>
      <c r="D83" s="348">
        <v>3</v>
      </c>
      <c r="E83" s="349">
        <v>8</v>
      </c>
      <c r="F83" s="35" t="str">
        <f>IF(SUM(E79:E86)=40," ",SUM(E79:E86)-40)</f>
        <v xml:space="preserve"> </v>
      </c>
      <c r="G83" s="347">
        <v>0</v>
      </c>
      <c r="H83" s="348">
        <v>0</v>
      </c>
      <c r="I83" s="349">
        <v>0</v>
      </c>
      <c r="J83" s="35" t="str">
        <f>IF(SUM(I79:I86)=40," ",SUM(I79:I86)-40)</f>
        <v xml:space="preserve"> </v>
      </c>
      <c r="K83" s="30">
        <v>0</v>
      </c>
      <c r="L83" s="31">
        <v>4</v>
      </c>
      <c r="M83" s="32">
        <v>8</v>
      </c>
      <c r="N83" s="35" t="str">
        <f>IF(SUM(M79:M86)=40," ",SUM(M79:M86)-40)</f>
        <v xml:space="preserve"> </v>
      </c>
      <c r="O83" s="30">
        <v>0</v>
      </c>
      <c r="P83" s="31">
        <v>0</v>
      </c>
      <c r="Q83" s="32">
        <v>0</v>
      </c>
      <c r="R83" s="35" t="str">
        <f>IF(SUM(Q79:Q86)=40," ",SUM(Q79:Q86)-40)</f>
        <v xml:space="preserve"> </v>
      </c>
      <c r="S83" s="30">
        <v>2</v>
      </c>
      <c r="T83" s="31">
        <v>3</v>
      </c>
      <c r="U83" s="32">
        <v>8</v>
      </c>
      <c r="V83" s="35" t="str">
        <f>IF(SUM(U79:U86)=40," ",SUM(U79:U86)-40)</f>
        <v xml:space="preserve"> </v>
      </c>
      <c r="W83" s="30">
        <v>0</v>
      </c>
      <c r="X83" s="31">
        <v>0</v>
      </c>
      <c r="Y83" s="32">
        <v>0</v>
      </c>
      <c r="Z83" s="35">
        <f>IF(SUM(Y79:Y86)=40," ",SUM(Y79:Y86)-40)</f>
        <v>-40</v>
      </c>
      <c r="AA83" s="30">
        <f t="shared" si="6"/>
        <v>3</v>
      </c>
      <c r="AB83" s="31">
        <f t="shared" si="6"/>
        <v>10</v>
      </c>
      <c r="AC83" s="32">
        <f t="shared" si="6"/>
        <v>24</v>
      </c>
    </row>
    <row r="84" spans="1:29" ht="12" customHeight="1" x14ac:dyDescent="0.2">
      <c r="A84" s="323" t="s">
        <v>103</v>
      </c>
      <c r="B84" s="314" t="s">
        <v>226</v>
      </c>
      <c r="C84" s="347">
        <v>2</v>
      </c>
      <c r="D84" s="348">
        <v>1</v>
      </c>
      <c r="E84" s="349">
        <v>8</v>
      </c>
      <c r="F84" s="33"/>
      <c r="G84" s="347">
        <v>0</v>
      </c>
      <c r="H84" s="348">
        <v>0</v>
      </c>
      <c r="I84" s="349">
        <v>0</v>
      </c>
      <c r="J84" s="33"/>
      <c r="K84" s="30">
        <v>2</v>
      </c>
      <c r="L84" s="31">
        <v>2</v>
      </c>
      <c r="M84" s="32">
        <v>8</v>
      </c>
      <c r="N84" s="33"/>
      <c r="O84" s="30">
        <v>0</v>
      </c>
      <c r="P84" s="31">
        <v>0</v>
      </c>
      <c r="Q84" s="32">
        <v>0</v>
      </c>
      <c r="R84" s="33"/>
      <c r="S84" s="30">
        <v>0</v>
      </c>
      <c r="T84" s="31">
        <v>0</v>
      </c>
      <c r="U84" s="32">
        <v>0</v>
      </c>
      <c r="V84" s="33"/>
      <c r="W84" s="30">
        <v>0</v>
      </c>
      <c r="X84" s="31">
        <v>0</v>
      </c>
      <c r="Y84" s="32">
        <v>0</v>
      </c>
      <c r="Z84" s="33"/>
      <c r="AA84" s="30">
        <f t="shared" si="6"/>
        <v>4</v>
      </c>
      <c r="AB84" s="31">
        <f t="shared" si="6"/>
        <v>3</v>
      </c>
      <c r="AC84" s="32">
        <f t="shared" si="6"/>
        <v>16</v>
      </c>
    </row>
    <row r="85" spans="1:29" ht="12" customHeight="1" x14ac:dyDescent="0.2">
      <c r="A85" s="323" t="s">
        <v>103</v>
      </c>
      <c r="B85" s="314" t="s">
        <v>227</v>
      </c>
      <c r="C85" s="347">
        <v>0</v>
      </c>
      <c r="D85" s="348">
        <v>0</v>
      </c>
      <c r="E85" s="349">
        <v>0</v>
      </c>
      <c r="F85" s="36">
        <f>F86</f>
        <v>519</v>
      </c>
      <c r="G85" s="347">
        <v>3</v>
      </c>
      <c r="H85" s="348">
        <v>1</v>
      </c>
      <c r="I85" s="349">
        <v>8</v>
      </c>
      <c r="J85" s="36">
        <f>F85+J86</f>
        <v>1113</v>
      </c>
      <c r="K85" s="30">
        <v>0</v>
      </c>
      <c r="L85" s="31">
        <v>0</v>
      </c>
      <c r="M85" s="32">
        <v>0</v>
      </c>
      <c r="N85" s="36">
        <f>J85+N86</f>
        <v>1653</v>
      </c>
      <c r="O85" s="30">
        <v>1</v>
      </c>
      <c r="P85" s="31">
        <v>5</v>
      </c>
      <c r="Q85" s="32">
        <v>8</v>
      </c>
      <c r="R85" s="36">
        <f>N85+R86</f>
        <v>2138</v>
      </c>
      <c r="S85" s="30">
        <v>2</v>
      </c>
      <c r="T85" s="31">
        <v>3</v>
      </c>
      <c r="U85" s="32">
        <v>8</v>
      </c>
      <c r="V85" s="36">
        <f>R85+V86</f>
        <v>2610</v>
      </c>
      <c r="W85" s="30">
        <v>0</v>
      </c>
      <c r="X85" s="31">
        <v>0</v>
      </c>
      <c r="Y85" s="32">
        <v>0</v>
      </c>
      <c r="Z85" s="36">
        <f>V85+Z86</f>
        <v>2610</v>
      </c>
      <c r="AA85" s="30">
        <f t="shared" si="6"/>
        <v>6</v>
      </c>
      <c r="AB85" s="31">
        <f t="shared" si="6"/>
        <v>9</v>
      </c>
      <c r="AC85" s="32">
        <f t="shared" si="6"/>
        <v>24</v>
      </c>
    </row>
    <row r="86" spans="1:29" ht="12" customHeight="1" x14ac:dyDescent="0.2">
      <c r="A86" s="324" t="s">
        <v>103</v>
      </c>
      <c r="B86" s="326" t="s">
        <v>228</v>
      </c>
      <c r="C86" s="351">
        <v>3</v>
      </c>
      <c r="D86" s="352">
        <v>1</v>
      </c>
      <c r="E86" s="353">
        <v>8</v>
      </c>
      <c r="F86" s="42">
        <f>SUM(C87:F87)</f>
        <v>519</v>
      </c>
      <c r="G86" s="351">
        <v>6</v>
      </c>
      <c r="H86" s="352">
        <v>1</v>
      </c>
      <c r="I86" s="353">
        <v>8</v>
      </c>
      <c r="J86" s="42">
        <f>SUM(G87:J87)</f>
        <v>594</v>
      </c>
      <c r="K86" s="39">
        <v>2</v>
      </c>
      <c r="L86" s="40">
        <v>5</v>
      </c>
      <c r="M86" s="41">
        <v>8</v>
      </c>
      <c r="N86" s="42">
        <f>SUM(K87:N87)</f>
        <v>540</v>
      </c>
      <c r="O86" s="39">
        <v>0</v>
      </c>
      <c r="P86" s="40">
        <v>5</v>
      </c>
      <c r="Q86" s="41">
        <v>8</v>
      </c>
      <c r="R86" s="42">
        <f>SUM(O87:R87)</f>
        <v>485</v>
      </c>
      <c r="S86" s="39">
        <v>3</v>
      </c>
      <c r="T86" s="40">
        <v>4</v>
      </c>
      <c r="U86" s="41">
        <v>8</v>
      </c>
      <c r="V86" s="42">
        <f>SUM(S87:V87)</f>
        <v>472</v>
      </c>
      <c r="W86" s="39">
        <v>0</v>
      </c>
      <c r="X86" s="40">
        <v>0</v>
      </c>
      <c r="Y86" s="41">
        <v>0</v>
      </c>
      <c r="Z86" s="42">
        <f>SUM(W87:Z87)</f>
        <v>0</v>
      </c>
      <c r="AA86" s="30">
        <f t="shared" si="6"/>
        <v>14</v>
      </c>
      <c r="AB86" s="31">
        <f t="shared" si="6"/>
        <v>16</v>
      </c>
      <c r="AC86" s="32">
        <f t="shared" si="6"/>
        <v>40</v>
      </c>
    </row>
    <row r="87" spans="1:29" ht="15.75" customHeight="1" x14ac:dyDescent="0.2">
      <c r="A87" s="43"/>
      <c r="B87" s="44" t="s">
        <v>17</v>
      </c>
      <c r="C87" s="45">
        <v>123</v>
      </c>
      <c r="D87" s="45">
        <v>125</v>
      </c>
      <c r="E87" s="45">
        <v>139</v>
      </c>
      <c r="F87" s="46">
        <v>132</v>
      </c>
      <c r="G87" s="47">
        <v>146</v>
      </c>
      <c r="H87" s="45">
        <v>147</v>
      </c>
      <c r="I87" s="45">
        <v>172</v>
      </c>
      <c r="J87" s="46">
        <v>129</v>
      </c>
      <c r="K87" s="47">
        <v>146</v>
      </c>
      <c r="L87" s="45">
        <v>148</v>
      </c>
      <c r="M87" s="45">
        <v>121</v>
      </c>
      <c r="N87" s="46">
        <v>125</v>
      </c>
      <c r="O87" s="47">
        <v>99</v>
      </c>
      <c r="P87" s="45">
        <v>142</v>
      </c>
      <c r="Q87" s="45">
        <v>109</v>
      </c>
      <c r="R87" s="46">
        <v>135</v>
      </c>
      <c r="S87" s="47">
        <v>132</v>
      </c>
      <c r="T87" s="45">
        <v>122</v>
      </c>
      <c r="U87" s="45">
        <v>104</v>
      </c>
      <c r="V87" s="46">
        <v>114</v>
      </c>
      <c r="W87" s="47"/>
      <c r="X87" s="45"/>
      <c r="Y87" s="45"/>
      <c r="Z87" s="46"/>
      <c r="AA87" s="368">
        <f>IF(SUM(C87:Z87)&lt;1," ",SUM(C87:Z87))</f>
        <v>2610</v>
      </c>
      <c r="AB87" s="369"/>
      <c r="AC87" s="370"/>
    </row>
    <row r="88" spans="1:29" ht="15.75" customHeight="1" x14ac:dyDescent="0.2">
      <c r="A88" s="70"/>
      <c r="B88" s="73" t="s">
        <v>18</v>
      </c>
      <c r="C88" s="51">
        <v>1</v>
      </c>
      <c r="D88" s="51">
        <v>2</v>
      </c>
      <c r="E88" s="51">
        <v>3</v>
      </c>
      <c r="F88" s="52">
        <v>4</v>
      </c>
      <c r="G88" s="53">
        <v>5</v>
      </c>
      <c r="H88" s="51">
        <v>6</v>
      </c>
      <c r="I88" s="51">
        <v>7</v>
      </c>
      <c r="J88" s="52">
        <v>8</v>
      </c>
      <c r="K88" s="53">
        <v>9</v>
      </c>
      <c r="L88" s="54">
        <v>10</v>
      </c>
      <c r="M88" s="54">
        <v>11</v>
      </c>
      <c r="N88" s="55">
        <v>12</v>
      </c>
      <c r="O88" s="53">
        <v>13</v>
      </c>
      <c r="P88" s="54">
        <v>14</v>
      </c>
      <c r="Q88" s="54">
        <v>15</v>
      </c>
      <c r="R88" s="55">
        <v>16</v>
      </c>
      <c r="S88" s="53">
        <v>17</v>
      </c>
      <c r="T88" s="54">
        <v>18</v>
      </c>
      <c r="U88" s="54">
        <v>19</v>
      </c>
      <c r="V88" s="55">
        <v>20</v>
      </c>
      <c r="W88" s="53">
        <v>21</v>
      </c>
      <c r="X88" s="54">
        <v>22</v>
      </c>
      <c r="Y88" s="54">
        <v>23</v>
      </c>
      <c r="Z88" s="55">
        <v>24</v>
      </c>
      <c r="AA88" s="371"/>
      <c r="AB88" s="372"/>
      <c r="AC88" s="373"/>
    </row>
    <row r="89" spans="1:29" ht="13.5" hidden="1" customHeight="1" x14ac:dyDescent="0.2">
      <c r="A89" s="56"/>
      <c r="B89" s="57"/>
      <c r="C89" s="58"/>
      <c r="D89" s="58"/>
      <c r="E89" s="58"/>
      <c r="F89" s="59"/>
      <c r="G89" s="57"/>
      <c r="H89" s="58"/>
      <c r="I89" s="58"/>
      <c r="J89" s="59"/>
      <c r="K89" s="57"/>
      <c r="L89" s="60"/>
      <c r="M89" s="60"/>
      <c r="N89" s="61"/>
      <c r="O89" s="57"/>
      <c r="P89" s="60"/>
      <c r="Q89" s="60"/>
      <c r="R89" s="61"/>
      <c r="S89" s="57"/>
      <c r="T89" s="60"/>
      <c r="U89" s="60"/>
      <c r="V89" s="61"/>
      <c r="W89" s="57"/>
      <c r="X89" s="60"/>
      <c r="Y89" s="60"/>
      <c r="Z89" s="60"/>
      <c r="AA89" s="60"/>
      <c r="AB89" s="60"/>
      <c r="AC89" s="61"/>
    </row>
    <row r="90" spans="1:29" ht="17.100000000000001" customHeight="1" x14ac:dyDescent="0.25">
      <c r="A90" s="322" t="s">
        <v>103</v>
      </c>
      <c r="B90" s="316" t="s">
        <v>134</v>
      </c>
      <c r="C90" s="64"/>
      <c r="D90" s="65"/>
      <c r="E90" s="65"/>
      <c r="F90" s="66"/>
      <c r="G90" s="67"/>
      <c r="H90" s="65"/>
      <c r="I90" s="65"/>
      <c r="J90" s="66"/>
      <c r="K90" s="67"/>
      <c r="L90" s="68"/>
      <c r="M90" s="68"/>
      <c r="N90" s="69"/>
      <c r="O90" s="67"/>
      <c r="P90" s="68"/>
      <c r="Q90" s="68"/>
      <c r="R90" s="69"/>
      <c r="S90" s="67"/>
      <c r="T90" s="68"/>
      <c r="U90" s="68"/>
      <c r="V90" s="69"/>
      <c r="W90" s="67"/>
      <c r="X90" s="68"/>
      <c r="Y90" s="68"/>
      <c r="Z90" s="69"/>
      <c r="AA90" s="374"/>
      <c r="AB90" s="375"/>
      <c r="AC90" s="376"/>
    </row>
    <row r="91" spans="1:29" ht="12" customHeight="1" x14ac:dyDescent="0.2">
      <c r="A91" s="34" t="s">
        <v>103</v>
      </c>
      <c r="B91" s="29" t="s">
        <v>215</v>
      </c>
      <c r="C91" s="30">
        <v>2</v>
      </c>
      <c r="D91" s="31">
        <v>3</v>
      </c>
      <c r="E91" s="32">
        <v>8</v>
      </c>
      <c r="F91" s="33"/>
      <c r="G91" s="30">
        <v>1</v>
      </c>
      <c r="H91" s="31">
        <v>5</v>
      </c>
      <c r="I91" s="32">
        <v>8</v>
      </c>
      <c r="J91" s="33"/>
      <c r="K91" s="30">
        <v>4</v>
      </c>
      <c r="L91" s="31">
        <v>1</v>
      </c>
      <c r="M91" s="32">
        <v>8</v>
      </c>
      <c r="N91" s="33"/>
      <c r="O91" s="30">
        <v>3</v>
      </c>
      <c r="P91" s="31">
        <v>3</v>
      </c>
      <c r="Q91" s="32">
        <v>8</v>
      </c>
      <c r="R91" s="33"/>
      <c r="S91" s="30">
        <v>4</v>
      </c>
      <c r="T91" s="31">
        <v>4</v>
      </c>
      <c r="U91" s="32">
        <v>8</v>
      </c>
      <c r="V91" s="78"/>
      <c r="W91" s="30">
        <v>0</v>
      </c>
      <c r="X91" s="31">
        <v>0</v>
      </c>
      <c r="Y91" s="32">
        <v>0</v>
      </c>
      <c r="Z91" s="33"/>
      <c r="AA91" s="30">
        <f t="shared" ref="AA91:AC98" si="7">IF(C91+G91+K91+O91+S91+W91&lt;1,0,C91+G91+K91+O91+S91+W91)</f>
        <v>14</v>
      </c>
      <c r="AB91" s="31">
        <f t="shared" si="7"/>
        <v>16</v>
      </c>
      <c r="AC91" s="32">
        <f t="shared" si="7"/>
        <v>40</v>
      </c>
    </row>
    <row r="92" spans="1:29" ht="12" customHeight="1" x14ac:dyDescent="0.2">
      <c r="A92" s="34" t="s">
        <v>103</v>
      </c>
      <c r="B92" s="29" t="s">
        <v>216</v>
      </c>
      <c r="C92" s="30">
        <v>4</v>
      </c>
      <c r="D92" s="31">
        <v>4</v>
      </c>
      <c r="E92" s="32">
        <v>8</v>
      </c>
      <c r="F92" s="33"/>
      <c r="G92" s="30">
        <v>4</v>
      </c>
      <c r="H92" s="31">
        <v>2</v>
      </c>
      <c r="I92" s="32">
        <v>8</v>
      </c>
      <c r="J92" s="33"/>
      <c r="K92" s="30">
        <v>4</v>
      </c>
      <c r="L92" s="31">
        <v>2</v>
      </c>
      <c r="M92" s="32">
        <v>8</v>
      </c>
      <c r="N92" s="33"/>
      <c r="O92" s="30">
        <v>6</v>
      </c>
      <c r="P92" s="31">
        <v>2</v>
      </c>
      <c r="Q92" s="32">
        <v>8</v>
      </c>
      <c r="R92" s="33"/>
      <c r="S92" s="30">
        <v>1</v>
      </c>
      <c r="T92" s="31">
        <v>4</v>
      </c>
      <c r="U92" s="32">
        <v>8</v>
      </c>
      <c r="V92" s="78"/>
      <c r="W92" s="30">
        <v>0</v>
      </c>
      <c r="X92" s="31">
        <v>0</v>
      </c>
      <c r="Y92" s="32">
        <v>0</v>
      </c>
      <c r="Z92" s="33"/>
      <c r="AA92" s="30">
        <f t="shared" si="7"/>
        <v>19</v>
      </c>
      <c r="AB92" s="31">
        <f t="shared" si="7"/>
        <v>14</v>
      </c>
      <c r="AC92" s="32">
        <f t="shared" si="7"/>
        <v>40</v>
      </c>
    </row>
    <row r="93" spans="1:29" ht="12" customHeight="1" x14ac:dyDescent="0.2">
      <c r="A93" s="34" t="s">
        <v>103</v>
      </c>
      <c r="B93" s="29" t="s">
        <v>217</v>
      </c>
      <c r="C93" s="30">
        <v>4</v>
      </c>
      <c r="D93" s="31">
        <v>0</v>
      </c>
      <c r="E93" s="32">
        <v>8</v>
      </c>
      <c r="F93" s="33"/>
      <c r="G93" s="30">
        <v>2</v>
      </c>
      <c r="H93" s="31">
        <v>5</v>
      </c>
      <c r="I93" s="32">
        <v>8</v>
      </c>
      <c r="J93" s="33"/>
      <c r="K93" s="30">
        <v>3</v>
      </c>
      <c r="L93" s="31">
        <v>2</v>
      </c>
      <c r="M93" s="32">
        <v>8</v>
      </c>
      <c r="N93" s="33"/>
      <c r="O93" s="30">
        <v>4</v>
      </c>
      <c r="P93" s="31">
        <v>2</v>
      </c>
      <c r="Q93" s="32">
        <v>8</v>
      </c>
      <c r="R93" s="33"/>
      <c r="S93" s="30">
        <v>2</v>
      </c>
      <c r="T93" s="31">
        <v>4</v>
      </c>
      <c r="U93" s="32">
        <v>8</v>
      </c>
      <c r="V93" s="78"/>
      <c r="W93" s="30">
        <v>0</v>
      </c>
      <c r="X93" s="31">
        <v>0</v>
      </c>
      <c r="Y93" s="32">
        <v>0</v>
      </c>
      <c r="Z93" s="33"/>
      <c r="AA93" s="30">
        <f t="shared" si="7"/>
        <v>15</v>
      </c>
      <c r="AB93" s="31">
        <f t="shared" si="7"/>
        <v>13</v>
      </c>
      <c r="AC93" s="32">
        <f t="shared" si="7"/>
        <v>40</v>
      </c>
    </row>
    <row r="94" spans="1:29" ht="12" customHeight="1" x14ac:dyDescent="0.2">
      <c r="A94" s="34" t="s">
        <v>103</v>
      </c>
      <c r="B94" s="29" t="s">
        <v>218</v>
      </c>
      <c r="C94" s="30">
        <v>0</v>
      </c>
      <c r="D94" s="31">
        <v>0</v>
      </c>
      <c r="E94" s="32">
        <v>0</v>
      </c>
      <c r="F94" s="33"/>
      <c r="G94" s="30">
        <v>0</v>
      </c>
      <c r="H94" s="31">
        <v>0</v>
      </c>
      <c r="I94" s="32">
        <v>0</v>
      </c>
      <c r="J94" s="33"/>
      <c r="K94" s="30">
        <v>0</v>
      </c>
      <c r="L94" s="31">
        <v>0</v>
      </c>
      <c r="M94" s="32">
        <v>0</v>
      </c>
      <c r="N94" s="33"/>
      <c r="O94" s="30">
        <v>0</v>
      </c>
      <c r="P94" s="31">
        <v>0</v>
      </c>
      <c r="Q94" s="32">
        <v>0</v>
      </c>
      <c r="R94" s="33"/>
      <c r="S94" s="30">
        <v>0</v>
      </c>
      <c r="T94" s="31">
        <v>0</v>
      </c>
      <c r="U94" s="32">
        <v>0</v>
      </c>
      <c r="V94" s="78"/>
      <c r="W94" s="30">
        <v>0</v>
      </c>
      <c r="X94" s="31">
        <v>0</v>
      </c>
      <c r="Y94" s="32">
        <v>0</v>
      </c>
      <c r="Z94" s="33"/>
      <c r="AA94" s="30">
        <f t="shared" si="7"/>
        <v>0</v>
      </c>
      <c r="AB94" s="31">
        <f t="shared" si="7"/>
        <v>0</v>
      </c>
      <c r="AC94" s="32">
        <f t="shared" si="7"/>
        <v>0</v>
      </c>
    </row>
    <row r="95" spans="1:29" ht="12" customHeight="1" x14ac:dyDescent="0.2">
      <c r="A95" s="34" t="s">
        <v>103</v>
      </c>
      <c r="B95" s="29" t="s">
        <v>219</v>
      </c>
      <c r="C95" s="30">
        <v>2</v>
      </c>
      <c r="D95" s="31">
        <v>2</v>
      </c>
      <c r="E95" s="32">
        <v>8</v>
      </c>
      <c r="F95" s="35" t="str">
        <f>IF(SUM(E91:E98)=40," ",SUM(E91:E98)-40)</f>
        <v xml:space="preserve"> </v>
      </c>
      <c r="G95" s="30">
        <v>0</v>
      </c>
      <c r="H95" s="31">
        <v>3</v>
      </c>
      <c r="I95" s="32">
        <v>8</v>
      </c>
      <c r="J95" s="35" t="str">
        <f>IF(SUM(I91:I98)=40," ",SUM(I91:I98)-40)</f>
        <v xml:space="preserve"> </v>
      </c>
      <c r="K95" s="30">
        <v>0</v>
      </c>
      <c r="L95" s="31">
        <v>2</v>
      </c>
      <c r="M95" s="32">
        <v>8</v>
      </c>
      <c r="N95" s="35" t="str">
        <f>IF(SUM(M91:M98)=40," ",SUM(M91:M98)-40)</f>
        <v xml:space="preserve"> </v>
      </c>
      <c r="O95" s="30">
        <v>0</v>
      </c>
      <c r="P95" s="31">
        <v>2</v>
      </c>
      <c r="Q95" s="32">
        <v>8</v>
      </c>
      <c r="R95" s="35" t="str">
        <f>IF(SUM(Q91:Q98)=40," ",SUM(Q91:Q98)-40)</f>
        <v xml:space="preserve"> </v>
      </c>
      <c r="S95" s="30">
        <v>1</v>
      </c>
      <c r="T95" s="31">
        <v>3</v>
      </c>
      <c r="U95" s="32">
        <v>8</v>
      </c>
      <c r="V95" s="35" t="str">
        <f>IF(SUM(U91:U98)=40," ",SUM(U91:U98)-40)</f>
        <v xml:space="preserve"> </v>
      </c>
      <c r="W95" s="30">
        <v>0</v>
      </c>
      <c r="X95" s="31">
        <v>0</v>
      </c>
      <c r="Y95" s="32">
        <v>0</v>
      </c>
      <c r="Z95" s="35">
        <f>IF(SUM(Y91:Y98)=40," ",SUM(Y91:Y98)-40)</f>
        <v>-40</v>
      </c>
      <c r="AA95" s="30">
        <f t="shared" si="7"/>
        <v>3</v>
      </c>
      <c r="AB95" s="31">
        <f t="shared" si="7"/>
        <v>12</v>
      </c>
      <c r="AC95" s="32">
        <f t="shared" si="7"/>
        <v>40</v>
      </c>
    </row>
    <row r="96" spans="1:29" ht="12" customHeight="1" x14ac:dyDescent="0.2">
      <c r="A96" s="34" t="s">
        <v>103</v>
      </c>
      <c r="B96" s="29" t="s">
        <v>220</v>
      </c>
      <c r="C96" s="30">
        <v>6</v>
      </c>
      <c r="D96" s="31">
        <v>2</v>
      </c>
      <c r="E96" s="32">
        <v>8</v>
      </c>
      <c r="F96" s="33"/>
      <c r="G96" s="30">
        <v>5</v>
      </c>
      <c r="H96" s="31">
        <v>3</v>
      </c>
      <c r="I96" s="32">
        <v>8</v>
      </c>
      <c r="J96" s="33"/>
      <c r="K96" s="30">
        <v>4</v>
      </c>
      <c r="L96" s="31">
        <v>1</v>
      </c>
      <c r="M96" s="32">
        <v>8</v>
      </c>
      <c r="N96" s="33"/>
      <c r="O96" s="30">
        <v>2</v>
      </c>
      <c r="P96" s="31">
        <v>6</v>
      </c>
      <c r="Q96" s="32">
        <v>8</v>
      </c>
      <c r="R96" s="33"/>
      <c r="S96" s="30">
        <v>3</v>
      </c>
      <c r="T96" s="31">
        <v>4</v>
      </c>
      <c r="U96" s="32">
        <v>8</v>
      </c>
      <c r="V96" s="33"/>
      <c r="W96" s="30">
        <v>0</v>
      </c>
      <c r="X96" s="31">
        <v>0</v>
      </c>
      <c r="Y96" s="32">
        <v>0</v>
      </c>
      <c r="Z96" s="33"/>
      <c r="AA96" s="30">
        <f t="shared" si="7"/>
        <v>20</v>
      </c>
      <c r="AB96" s="31">
        <f t="shared" si="7"/>
        <v>16</v>
      </c>
      <c r="AC96" s="32">
        <f t="shared" si="7"/>
        <v>40</v>
      </c>
    </row>
    <row r="97" spans="1:29" ht="12" customHeight="1" x14ac:dyDescent="0.2">
      <c r="A97" s="34"/>
      <c r="B97" s="29"/>
      <c r="C97" s="30">
        <v>0</v>
      </c>
      <c r="D97" s="31">
        <v>0</v>
      </c>
      <c r="E97" s="32">
        <v>0</v>
      </c>
      <c r="F97" s="36">
        <f>F98</f>
        <v>744</v>
      </c>
      <c r="G97" s="30">
        <v>0</v>
      </c>
      <c r="H97" s="31">
        <v>0</v>
      </c>
      <c r="I97" s="32">
        <v>0</v>
      </c>
      <c r="J97" s="36">
        <f>F97+J98</f>
        <v>1450</v>
      </c>
      <c r="K97" s="30">
        <v>0</v>
      </c>
      <c r="L97" s="31">
        <v>0</v>
      </c>
      <c r="M97" s="32">
        <v>0</v>
      </c>
      <c r="N97" s="36">
        <f>J97+N98</f>
        <v>2096</v>
      </c>
      <c r="O97" s="30">
        <v>0</v>
      </c>
      <c r="P97" s="31">
        <v>0</v>
      </c>
      <c r="Q97" s="32">
        <v>0</v>
      </c>
      <c r="R97" s="36">
        <f>N97+R98</f>
        <v>2790</v>
      </c>
      <c r="S97" s="30">
        <v>0</v>
      </c>
      <c r="T97" s="31">
        <v>0</v>
      </c>
      <c r="U97" s="32">
        <v>0</v>
      </c>
      <c r="V97" s="36">
        <f>R97+V98</f>
        <v>3461</v>
      </c>
      <c r="W97" s="30">
        <v>0</v>
      </c>
      <c r="X97" s="31">
        <v>0</v>
      </c>
      <c r="Y97" s="32">
        <v>0</v>
      </c>
      <c r="Z97" s="36">
        <f>V97+Z98</f>
        <v>3461</v>
      </c>
      <c r="AA97" s="30">
        <f t="shared" si="7"/>
        <v>0</v>
      </c>
      <c r="AB97" s="31">
        <f t="shared" si="7"/>
        <v>0</v>
      </c>
      <c r="AC97" s="32">
        <f t="shared" si="7"/>
        <v>0</v>
      </c>
    </row>
    <row r="98" spans="1:29" ht="12" customHeight="1" x14ac:dyDescent="0.2">
      <c r="A98" s="37"/>
      <c r="B98" s="38"/>
      <c r="C98" s="39">
        <v>0</v>
      </c>
      <c r="D98" s="40">
        <v>0</v>
      </c>
      <c r="E98" s="41">
        <v>0</v>
      </c>
      <c r="F98" s="42">
        <f>SUM(C99:F99)</f>
        <v>744</v>
      </c>
      <c r="G98" s="39">
        <v>0</v>
      </c>
      <c r="H98" s="40">
        <v>0</v>
      </c>
      <c r="I98" s="41">
        <v>0</v>
      </c>
      <c r="J98" s="42">
        <f>SUM(G99:J99)</f>
        <v>706</v>
      </c>
      <c r="K98" s="39">
        <v>0</v>
      </c>
      <c r="L98" s="40">
        <v>0</v>
      </c>
      <c r="M98" s="41">
        <v>0</v>
      </c>
      <c r="N98" s="42">
        <f>SUM(K99:N99)</f>
        <v>646</v>
      </c>
      <c r="O98" s="39">
        <v>0</v>
      </c>
      <c r="P98" s="40">
        <v>0</v>
      </c>
      <c r="Q98" s="41">
        <v>0</v>
      </c>
      <c r="R98" s="42">
        <f>SUM(O99:R99)</f>
        <v>694</v>
      </c>
      <c r="S98" s="39">
        <v>0</v>
      </c>
      <c r="T98" s="40">
        <v>0</v>
      </c>
      <c r="U98" s="41">
        <v>0</v>
      </c>
      <c r="V98" s="42">
        <f>SUM(S99:V99)</f>
        <v>671</v>
      </c>
      <c r="W98" s="39">
        <v>0</v>
      </c>
      <c r="X98" s="40">
        <v>0</v>
      </c>
      <c r="Y98" s="41">
        <v>0</v>
      </c>
      <c r="Z98" s="42">
        <f>SUM(W99:Z99)</f>
        <v>0</v>
      </c>
      <c r="AA98" s="30">
        <f t="shared" si="7"/>
        <v>0</v>
      </c>
      <c r="AB98" s="31">
        <f t="shared" si="7"/>
        <v>0</v>
      </c>
      <c r="AC98" s="32">
        <f t="shared" si="7"/>
        <v>0</v>
      </c>
    </row>
    <row r="99" spans="1:29" ht="15.75" customHeight="1" x14ac:dyDescent="0.2">
      <c r="A99" s="43"/>
      <c r="B99" s="44" t="s">
        <v>17</v>
      </c>
      <c r="C99" s="45">
        <v>214</v>
      </c>
      <c r="D99" s="45">
        <v>157</v>
      </c>
      <c r="E99" s="45">
        <v>193</v>
      </c>
      <c r="F99" s="46">
        <v>180</v>
      </c>
      <c r="G99" s="47">
        <v>152</v>
      </c>
      <c r="H99" s="45">
        <v>169</v>
      </c>
      <c r="I99" s="45">
        <v>210</v>
      </c>
      <c r="J99" s="46">
        <v>175</v>
      </c>
      <c r="K99" s="47">
        <v>179</v>
      </c>
      <c r="L99" s="45">
        <v>155</v>
      </c>
      <c r="M99" s="45">
        <v>158</v>
      </c>
      <c r="N99" s="46">
        <v>154</v>
      </c>
      <c r="O99" s="47">
        <v>139</v>
      </c>
      <c r="P99" s="45">
        <v>163</v>
      </c>
      <c r="Q99" s="45">
        <v>221</v>
      </c>
      <c r="R99" s="46">
        <v>171</v>
      </c>
      <c r="S99" s="47">
        <v>167</v>
      </c>
      <c r="T99" s="45">
        <v>181</v>
      </c>
      <c r="U99" s="45">
        <v>193</v>
      </c>
      <c r="V99" s="46">
        <v>130</v>
      </c>
      <c r="W99" s="47"/>
      <c r="X99" s="45"/>
      <c r="Y99" s="45"/>
      <c r="Z99" s="46"/>
      <c r="AA99" s="368">
        <f>IF(SUM(C99:Z99)&lt;1," ",SUM(C99:Z99))</f>
        <v>3461</v>
      </c>
      <c r="AB99" s="369"/>
      <c r="AC99" s="370"/>
    </row>
    <row r="100" spans="1:29" ht="15.75" customHeight="1" x14ac:dyDescent="0.2">
      <c r="A100" s="80"/>
      <c r="B100" s="73" t="s">
        <v>18</v>
      </c>
      <c r="C100" s="51">
        <v>1</v>
      </c>
      <c r="D100" s="51">
        <v>2</v>
      </c>
      <c r="E100" s="51">
        <v>3</v>
      </c>
      <c r="F100" s="52">
        <v>4</v>
      </c>
      <c r="G100" s="53">
        <v>5</v>
      </c>
      <c r="H100" s="51">
        <v>6</v>
      </c>
      <c r="I100" s="51">
        <v>7</v>
      </c>
      <c r="J100" s="52">
        <v>8</v>
      </c>
      <c r="K100" s="53">
        <v>9</v>
      </c>
      <c r="L100" s="54">
        <v>10</v>
      </c>
      <c r="M100" s="54">
        <v>11</v>
      </c>
      <c r="N100" s="55">
        <v>12</v>
      </c>
      <c r="O100" s="53">
        <v>13</v>
      </c>
      <c r="P100" s="54">
        <v>14</v>
      </c>
      <c r="Q100" s="54">
        <v>15</v>
      </c>
      <c r="R100" s="55">
        <v>16</v>
      </c>
      <c r="S100" s="53">
        <v>17</v>
      </c>
      <c r="T100" s="54">
        <v>18</v>
      </c>
      <c r="U100" s="54">
        <v>19</v>
      </c>
      <c r="V100" s="55">
        <v>20</v>
      </c>
      <c r="W100" s="53">
        <v>21</v>
      </c>
      <c r="X100" s="54">
        <v>22</v>
      </c>
      <c r="Y100" s="54">
        <v>23</v>
      </c>
      <c r="Z100" s="55">
        <v>24</v>
      </c>
      <c r="AA100" s="371"/>
      <c r="AB100" s="372"/>
      <c r="AC100" s="373"/>
    </row>
    <row r="101" spans="1:29" ht="13.5" hidden="1" customHeight="1" x14ac:dyDescent="0.2">
      <c r="A101" s="56"/>
      <c r="B101" s="57"/>
      <c r="C101" s="58"/>
      <c r="D101" s="58"/>
      <c r="E101" s="58"/>
      <c r="F101" s="59"/>
      <c r="G101" s="57"/>
      <c r="H101" s="58"/>
      <c r="I101" s="58"/>
      <c r="J101" s="59"/>
      <c r="K101" s="57"/>
      <c r="L101" s="60"/>
      <c r="M101" s="60"/>
      <c r="N101" s="61"/>
      <c r="O101" s="57"/>
      <c r="P101" s="60"/>
      <c r="Q101" s="60"/>
      <c r="R101" s="61"/>
      <c r="S101" s="57"/>
      <c r="T101" s="60"/>
      <c r="U101" s="60"/>
      <c r="V101" s="61"/>
      <c r="W101" s="57"/>
      <c r="X101" s="60"/>
      <c r="Y101" s="60"/>
      <c r="Z101" s="60"/>
      <c r="AA101" s="60"/>
      <c r="AB101" s="60"/>
      <c r="AC101" s="61"/>
    </row>
    <row r="102" spans="1:29" ht="17.100000000000001" customHeight="1" x14ac:dyDescent="0.25">
      <c r="A102" s="322" t="s">
        <v>103</v>
      </c>
      <c r="B102" s="316" t="s">
        <v>152</v>
      </c>
      <c r="C102" s="64"/>
      <c r="D102" s="65"/>
      <c r="E102" s="65"/>
      <c r="F102" s="66"/>
      <c r="G102" s="67"/>
      <c r="H102" s="65"/>
      <c r="I102" s="65"/>
      <c r="J102" s="66"/>
      <c r="K102" s="67"/>
      <c r="L102" s="68"/>
      <c r="M102" s="68"/>
      <c r="N102" s="69"/>
      <c r="O102" s="67"/>
      <c r="P102" s="68"/>
      <c r="Q102" s="68"/>
      <c r="R102" s="69"/>
      <c r="S102" s="67"/>
      <c r="T102" s="68"/>
      <c r="U102" s="68"/>
      <c r="V102" s="69"/>
      <c r="W102" s="67"/>
      <c r="X102" s="68"/>
      <c r="Y102" s="68"/>
      <c r="Z102" s="69"/>
      <c r="AA102" s="374"/>
      <c r="AB102" s="375"/>
      <c r="AC102" s="376"/>
    </row>
    <row r="103" spans="1:29" ht="12" customHeight="1" x14ac:dyDescent="0.2">
      <c r="A103" s="323" t="s">
        <v>103</v>
      </c>
      <c r="B103" s="314" t="s">
        <v>153</v>
      </c>
      <c r="C103" s="347">
        <v>4</v>
      </c>
      <c r="D103" s="348">
        <v>2</v>
      </c>
      <c r="E103" s="349">
        <v>8</v>
      </c>
      <c r="F103" s="33"/>
      <c r="G103" s="347">
        <v>4</v>
      </c>
      <c r="H103" s="348">
        <v>2</v>
      </c>
      <c r="I103" s="349">
        <v>8</v>
      </c>
      <c r="J103" s="33"/>
      <c r="K103" s="30">
        <v>3</v>
      </c>
      <c r="L103" s="31">
        <v>3</v>
      </c>
      <c r="M103" s="32">
        <v>8</v>
      </c>
      <c r="N103" s="33"/>
      <c r="O103" s="30">
        <v>3</v>
      </c>
      <c r="P103" s="31">
        <v>3</v>
      </c>
      <c r="Q103" s="32">
        <v>8</v>
      </c>
      <c r="R103" s="33"/>
      <c r="S103" s="30">
        <v>2</v>
      </c>
      <c r="T103" s="31">
        <v>4</v>
      </c>
      <c r="U103" s="32">
        <v>8</v>
      </c>
      <c r="V103" s="78"/>
      <c r="W103" s="30">
        <v>0</v>
      </c>
      <c r="X103" s="31">
        <v>0</v>
      </c>
      <c r="Y103" s="32">
        <v>0</v>
      </c>
      <c r="Z103" s="33"/>
      <c r="AA103" s="30">
        <f t="shared" ref="AA103:AC110" si="8">IF(C103+G103+K103+O103+S103+W103&lt;1,0,C103+G103+K103+O103+S103+W103)</f>
        <v>16</v>
      </c>
      <c r="AB103" s="31">
        <f t="shared" si="8"/>
        <v>14</v>
      </c>
      <c r="AC103" s="32">
        <f t="shared" si="8"/>
        <v>40</v>
      </c>
    </row>
    <row r="104" spans="1:29" ht="12" customHeight="1" x14ac:dyDescent="0.2">
      <c r="A104" s="323" t="s">
        <v>103</v>
      </c>
      <c r="B104" s="314" t="s">
        <v>154</v>
      </c>
      <c r="C104" s="30">
        <v>0</v>
      </c>
      <c r="D104" s="31">
        <v>0</v>
      </c>
      <c r="E104" s="32">
        <v>0</v>
      </c>
      <c r="F104" s="33"/>
      <c r="G104" s="30">
        <v>0</v>
      </c>
      <c r="H104" s="31">
        <v>0</v>
      </c>
      <c r="I104" s="32">
        <v>0</v>
      </c>
      <c r="J104" s="33"/>
      <c r="K104" s="30">
        <v>0</v>
      </c>
      <c r="L104" s="31">
        <v>0</v>
      </c>
      <c r="M104" s="32">
        <v>0</v>
      </c>
      <c r="N104" s="33"/>
      <c r="O104" s="30">
        <v>4</v>
      </c>
      <c r="P104" s="31">
        <v>3</v>
      </c>
      <c r="Q104" s="32">
        <v>8</v>
      </c>
      <c r="R104" s="33"/>
      <c r="S104" s="30">
        <v>0</v>
      </c>
      <c r="T104" s="31">
        <v>0</v>
      </c>
      <c r="U104" s="32">
        <v>0</v>
      </c>
      <c r="V104" s="78"/>
      <c r="W104" s="30">
        <v>0</v>
      </c>
      <c r="X104" s="31">
        <v>0</v>
      </c>
      <c r="Y104" s="32">
        <v>0</v>
      </c>
      <c r="Z104" s="33"/>
      <c r="AA104" s="30">
        <f t="shared" si="8"/>
        <v>4</v>
      </c>
      <c r="AB104" s="31">
        <f t="shared" si="8"/>
        <v>3</v>
      </c>
      <c r="AC104" s="32">
        <f t="shared" si="8"/>
        <v>8</v>
      </c>
    </row>
    <row r="105" spans="1:29" ht="12" customHeight="1" x14ac:dyDescent="0.2">
      <c r="A105" s="323" t="s">
        <v>103</v>
      </c>
      <c r="B105" s="314" t="s">
        <v>155</v>
      </c>
      <c r="C105" s="347">
        <v>3</v>
      </c>
      <c r="D105" s="348">
        <v>2</v>
      </c>
      <c r="E105" s="349">
        <v>8</v>
      </c>
      <c r="F105" s="33"/>
      <c r="G105" s="347">
        <v>6</v>
      </c>
      <c r="H105" s="348">
        <v>1</v>
      </c>
      <c r="I105" s="349">
        <v>8</v>
      </c>
      <c r="J105" s="33"/>
      <c r="K105" s="30">
        <v>1</v>
      </c>
      <c r="L105" s="31">
        <v>3</v>
      </c>
      <c r="M105" s="32">
        <v>8</v>
      </c>
      <c r="N105" s="33"/>
      <c r="O105" s="30">
        <v>0</v>
      </c>
      <c r="P105" s="31">
        <v>0</v>
      </c>
      <c r="Q105" s="32">
        <v>0</v>
      </c>
      <c r="R105" s="33"/>
      <c r="S105" s="30">
        <v>3</v>
      </c>
      <c r="T105" s="31">
        <v>2</v>
      </c>
      <c r="U105" s="32">
        <v>0</v>
      </c>
      <c r="V105" s="78"/>
      <c r="W105" s="30">
        <v>0</v>
      </c>
      <c r="X105" s="31">
        <v>0</v>
      </c>
      <c r="Y105" s="32">
        <v>0</v>
      </c>
      <c r="Z105" s="33"/>
      <c r="AA105" s="30">
        <f t="shared" si="8"/>
        <v>13</v>
      </c>
      <c r="AB105" s="31">
        <f t="shared" si="8"/>
        <v>8</v>
      </c>
      <c r="AC105" s="32">
        <f t="shared" si="8"/>
        <v>24</v>
      </c>
    </row>
    <row r="106" spans="1:29" ht="12" customHeight="1" x14ac:dyDescent="0.2">
      <c r="A106" s="323" t="s">
        <v>103</v>
      </c>
      <c r="B106" s="314" t="s">
        <v>156</v>
      </c>
      <c r="C106" s="347">
        <v>2</v>
      </c>
      <c r="D106" s="348">
        <v>3</v>
      </c>
      <c r="E106" s="349">
        <v>8</v>
      </c>
      <c r="F106" s="33"/>
      <c r="G106" s="347">
        <v>3</v>
      </c>
      <c r="H106" s="348">
        <v>2</v>
      </c>
      <c r="I106" s="349">
        <v>8</v>
      </c>
      <c r="J106" s="33"/>
      <c r="K106" s="30">
        <v>3</v>
      </c>
      <c r="L106" s="31">
        <v>3</v>
      </c>
      <c r="M106" s="32">
        <v>8</v>
      </c>
      <c r="N106" s="33"/>
      <c r="O106" s="30">
        <v>2</v>
      </c>
      <c r="P106" s="31">
        <v>4</v>
      </c>
      <c r="Q106" s="32">
        <v>8</v>
      </c>
      <c r="R106" s="33"/>
      <c r="S106" s="30">
        <v>1</v>
      </c>
      <c r="T106" s="31">
        <v>2</v>
      </c>
      <c r="U106" s="32">
        <v>8</v>
      </c>
      <c r="V106" s="78"/>
      <c r="W106" s="30">
        <v>0</v>
      </c>
      <c r="X106" s="31">
        <v>0</v>
      </c>
      <c r="Y106" s="32">
        <v>0</v>
      </c>
      <c r="Z106" s="33"/>
      <c r="AA106" s="30">
        <f t="shared" si="8"/>
        <v>11</v>
      </c>
      <c r="AB106" s="31">
        <f t="shared" si="8"/>
        <v>14</v>
      </c>
      <c r="AC106" s="32">
        <f t="shared" si="8"/>
        <v>40</v>
      </c>
    </row>
    <row r="107" spans="1:29" ht="12" customHeight="1" x14ac:dyDescent="0.2">
      <c r="A107" s="323" t="s">
        <v>103</v>
      </c>
      <c r="B107" s="314" t="s">
        <v>157</v>
      </c>
      <c r="C107" s="30">
        <v>0</v>
      </c>
      <c r="D107" s="31">
        <v>0</v>
      </c>
      <c r="E107" s="32">
        <v>0</v>
      </c>
      <c r="F107" s="35" t="str">
        <f>IF(SUM(E103:E110)=40," ",SUM(E103:E110)-40)</f>
        <v xml:space="preserve"> </v>
      </c>
      <c r="G107" s="30">
        <v>0</v>
      </c>
      <c r="H107" s="31">
        <v>0</v>
      </c>
      <c r="I107" s="32">
        <v>0</v>
      </c>
      <c r="J107" s="35" t="str">
        <f>IF(SUM(I103:I110)=40," ",SUM(I103:I110)-40)</f>
        <v xml:space="preserve"> </v>
      </c>
      <c r="K107" s="30">
        <v>0</v>
      </c>
      <c r="L107" s="31">
        <v>0</v>
      </c>
      <c r="M107" s="32">
        <v>0</v>
      </c>
      <c r="N107" s="35" t="str">
        <f>IF(SUM(M103:M110)=40," ",SUM(M103:M110)-40)</f>
        <v xml:space="preserve"> </v>
      </c>
      <c r="O107" s="30">
        <v>0</v>
      </c>
      <c r="P107" s="31">
        <v>0</v>
      </c>
      <c r="Q107" s="32">
        <v>0</v>
      </c>
      <c r="R107" s="35" t="str">
        <f>IF(SUM(Q103:Q110)=40," ",SUM(Q103:Q110)-40)</f>
        <v xml:space="preserve"> </v>
      </c>
      <c r="S107" s="30">
        <v>0</v>
      </c>
      <c r="T107" s="31">
        <v>0</v>
      </c>
      <c r="U107" s="32">
        <v>0</v>
      </c>
      <c r="V107" s="35">
        <f>IF(SUM(U103:U110)=40," ",SUM(U103:U110)-40)</f>
        <v>-8</v>
      </c>
      <c r="W107" s="30">
        <v>0</v>
      </c>
      <c r="X107" s="31">
        <v>0</v>
      </c>
      <c r="Y107" s="32">
        <v>0</v>
      </c>
      <c r="Z107" s="35">
        <f>IF(SUM(Y103:Y110)=40," ",SUM(Y103:Y110)-40)</f>
        <v>-40</v>
      </c>
      <c r="AA107" s="30">
        <f t="shared" si="8"/>
        <v>0</v>
      </c>
      <c r="AB107" s="31">
        <f t="shared" si="8"/>
        <v>0</v>
      </c>
      <c r="AC107" s="32">
        <f t="shared" si="8"/>
        <v>0</v>
      </c>
    </row>
    <row r="108" spans="1:29" ht="12" customHeight="1" x14ac:dyDescent="0.2">
      <c r="A108" s="323" t="s">
        <v>103</v>
      </c>
      <c r="B108" s="314" t="s">
        <v>158</v>
      </c>
      <c r="C108" s="30">
        <v>0</v>
      </c>
      <c r="D108" s="31">
        <v>0</v>
      </c>
      <c r="E108" s="32">
        <v>0</v>
      </c>
      <c r="F108" s="33"/>
      <c r="G108" s="30">
        <v>0</v>
      </c>
      <c r="H108" s="31">
        <v>0</v>
      </c>
      <c r="I108" s="32">
        <v>0</v>
      </c>
      <c r="J108" s="33"/>
      <c r="K108" s="30">
        <v>0</v>
      </c>
      <c r="L108" s="31">
        <v>0</v>
      </c>
      <c r="M108" s="32">
        <v>0</v>
      </c>
      <c r="N108" s="33"/>
      <c r="O108" s="30">
        <v>0</v>
      </c>
      <c r="P108" s="31">
        <v>0</v>
      </c>
      <c r="Q108" s="32">
        <v>0</v>
      </c>
      <c r="R108" s="33"/>
      <c r="S108" s="30">
        <v>0</v>
      </c>
      <c r="T108" s="31">
        <v>0</v>
      </c>
      <c r="U108" s="32">
        <v>0</v>
      </c>
      <c r="V108" s="33"/>
      <c r="W108" s="30">
        <v>0</v>
      </c>
      <c r="X108" s="31">
        <v>0</v>
      </c>
      <c r="Y108" s="32">
        <v>0</v>
      </c>
      <c r="Z108" s="33"/>
      <c r="AA108" s="30">
        <f t="shared" si="8"/>
        <v>0</v>
      </c>
      <c r="AB108" s="31">
        <f t="shared" si="8"/>
        <v>0</v>
      </c>
      <c r="AC108" s="32">
        <f t="shared" si="8"/>
        <v>0</v>
      </c>
    </row>
    <row r="109" spans="1:29" ht="12" customHeight="1" x14ac:dyDescent="0.2">
      <c r="A109" s="323" t="s">
        <v>103</v>
      </c>
      <c r="B109" s="314" t="s">
        <v>159</v>
      </c>
      <c r="C109" s="347">
        <v>2</v>
      </c>
      <c r="D109" s="348">
        <v>0</v>
      </c>
      <c r="E109" s="349">
        <v>8</v>
      </c>
      <c r="F109" s="36">
        <f>F110</f>
        <v>567</v>
      </c>
      <c r="G109" s="347">
        <v>3</v>
      </c>
      <c r="H109" s="348">
        <v>1</v>
      </c>
      <c r="I109" s="349">
        <v>8</v>
      </c>
      <c r="J109" s="36">
        <f>F109+J110</f>
        <v>1272</v>
      </c>
      <c r="K109" s="30">
        <v>3</v>
      </c>
      <c r="L109" s="31">
        <v>1</v>
      </c>
      <c r="M109" s="32">
        <v>8</v>
      </c>
      <c r="N109" s="36">
        <f>J109+N110</f>
        <v>1876</v>
      </c>
      <c r="O109" s="30">
        <v>0</v>
      </c>
      <c r="P109" s="31">
        <v>3</v>
      </c>
      <c r="Q109" s="32">
        <v>8</v>
      </c>
      <c r="R109" s="36">
        <f>N109+R110</f>
        <v>2516</v>
      </c>
      <c r="S109" s="30">
        <v>1</v>
      </c>
      <c r="T109" s="31">
        <v>2</v>
      </c>
      <c r="U109" s="32">
        <v>8</v>
      </c>
      <c r="V109" s="36">
        <f>R109+V110</f>
        <v>3090</v>
      </c>
      <c r="W109" s="30">
        <v>0</v>
      </c>
      <c r="X109" s="31">
        <v>0</v>
      </c>
      <c r="Y109" s="32">
        <v>0</v>
      </c>
      <c r="Z109" s="36">
        <f>V109+Z110</f>
        <v>3090</v>
      </c>
      <c r="AA109" s="30">
        <f t="shared" si="8"/>
        <v>9</v>
      </c>
      <c r="AB109" s="31">
        <f t="shared" si="8"/>
        <v>7</v>
      </c>
      <c r="AC109" s="32">
        <f t="shared" si="8"/>
        <v>40</v>
      </c>
    </row>
    <row r="110" spans="1:29" ht="12" customHeight="1" x14ac:dyDescent="0.2">
      <c r="A110" s="324" t="s">
        <v>103</v>
      </c>
      <c r="B110" s="326" t="s">
        <v>160</v>
      </c>
      <c r="C110" s="351">
        <v>2</v>
      </c>
      <c r="D110" s="352">
        <v>2</v>
      </c>
      <c r="E110" s="353">
        <v>8</v>
      </c>
      <c r="F110" s="42">
        <f>SUM(C111:F111)</f>
        <v>567</v>
      </c>
      <c r="G110" s="351">
        <v>1</v>
      </c>
      <c r="H110" s="352">
        <v>4</v>
      </c>
      <c r="I110" s="353">
        <v>8</v>
      </c>
      <c r="J110" s="42">
        <f>SUM(G111:J111)</f>
        <v>705</v>
      </c>
      <c r="K110" s="39">
        <v>2</v>
      </c>
      <c r="L110" s="40">
        <v>2</v>
      </c>
      <c r="M110" s="41">
        <v>8</v>
      </c>
      <c r="N110" s="42">
        <f>SUM(K111:N111)</f>
        <v>604</v>
      </c>
      <c r="O110" s="39">
        <v>3</v>
      </c>
      <c r="P110" s="40">
        <v>0</v>
      </c>
      <c r="Q110" s="41">
        <v>8</v>
      </c>
      <c r="R110" s="42">
        <f>SUM(O111:R111)</f>
        <v>640</v>
      </c>
      <c r="S110" s="39">
        <v>2</v>
      </c>
      <c r="T110" s="40">
        <v>2</v>
      </c>
      <c r="U110" s="41">
        <v>8</v>
      </c>
      <c r="V110" s="42">
        <f>SUM(S111:V111)</f>
        <v>574</v>
      </c>
      <c r="W110" s="39">
        <v>0</v>
      </c>
      <c r="X110" s="40">
        <v>0</v>
      </c>
      <c r="Y110" s="41">
        <v>0</v>
      </c>
      <c r="Z110" s="42">
        <f>SUM(W111:Z111)</f>
        <v>0</v>
      </c>
      <c r="AA110" s="39">
        <f t="shared" si="8"/>
        <v>10</v>
      </c>
      <c r="AB110" s="40">
        <f t="shared" si="8"/>
        <v>10</v>
      </c>
      <c r="AC110" s="41">
        <f t="shared" si="8"/>
        <v>40</v>
      </c>
    </row>
    <row r="111" spans="1:29" ht="15.75" customHeight="1" x14ac:dyDescent="0.2">
      <c r="A111" s="43"/>
      <c r="B111" s="44" t="s">
        <v>17</v>
      </c>
      <c r="C111" s="45">
        <v>133</v>
      </c>
      <c r="D111" s="45">
        <v>134</v>
      </c>
      <c r="E111" s="45">
        <v>166</v>
      </c>
      <c r="F111" s="46">
        <v>134</v>
      </c>
      <c r="G111" s="47">
        <v>157</v>
      </c>
      <c r="H111" s="45">
        <v>194</v>
      </c>
      <c r="I111" s="45">
        <v>183</v>
      </c>
      <c r="J111" s="46">
        <v>171</v>
      </c>
      <c r="K111" s="47">
        <v>176</v>
      </c>
      <c r="L111" s="45">
        <v>156</v>
      </c>
      <c r="M111" s="45">
        <v>130</v>
      </c>
      <c r="N111" s="46">
        <v>142</v>
      </c>
      <c r="O111" s="47">
        <v>196</v>
      </c>
      <c r="P111" s="45">
        <v>134</v>
      </c>
      <c r="Q111" s="45">
        <v>178</v>
      </c>
      <c r="R111" s="46">
        <v>132</v>
      </c>
      <c r="S111" s="47">
        <v>155</v>
      </c>
      <c r="T111" s="45">
        <v>137</v>
      </c>
      <c r="U111" s="45">
        <v>115</v>
      </c>
      <c r="V111" s="46">
        <v>167</v>
      </c>
      <c r="W111" s="47"/>
      <c r="X111" s="45"/>
      <c r="Y111" s="45"/>
      <c r="Z111" s="46"/>
      <c r="AA111" s="397">
        <f>IF(SUM(C111:Z111)&lt;1," ",SUM(C111:Z111))</f>
        <v>3090</v>
      </c>
      <c r="AB111" s="390"/>
      <c r="AC111" s="391"/>
    </row>
    <row r="112" spans="1:29" ht="15.75" customHeight="1" x14ac:dyDescent="0.2">
      <c r="A112" s="77"/>
      <c r="B112" s="49" t="s">
        <v>18</v>
      </c>
      <c r="C112" s="50">
        <v>1</v>
      </c>
      <c r="D112" s="51">
        <v>2</v>
      </c>
      <c r="E112" s="51">
        <v>3</v>
      </c>
      <c r="F112" s="52">
        <v>4</v>
      </c>
      <c r="G112" s="53">
        <v>5</v>
      </c>
      <c r="H112" s="51">
        <v>6</v>
      </c>
      <c r="I112" s="51">
        <v>7</v>
      </c>
      <c r="J112" s="52">
        <v>8</v>
      </c>
      <c r="K112" s="53">
        <v>9</v>
      </c>
      <c r="L112" s="54">
        <v>10</v>
      </c>
      <c r="M112" s="54">
        <v>11</v>
      </c>
      <c r="N112" s="55">
        <v>12</v>
      </c>
      <c r="O112" s="53">
        <v>13</v>
      </c>
      <c r="P112" s="54">
        <v>14</v>
      </c>
      <c r="Q112" s="54">
        <v>15</v>
      </c>
      <c r="R112" s="55">
        <v>16</v>
      </c>
      <c r="S112" s="53">
        <v>17</v>
      </c>
      <c r="T112" s="54">
        <v>18</v>
      </c>
      <c r="U112" s="54">
        <v>19</v>
      </c>
      <c r="V112" s="55">
        <v>20</v>
      </c>
      <c r="W112" s="53">
        <v>21</v>
      </c>
      <c r="X112" s="54">
        <v>22</v>
      </c>
      <c r="Y112" s="54">
        <v>23</v>
      </c>
      <c r="Z112" s="55">
        <v>24</v>
      </c>
      <c r="AA112" s="371"/>
      <c r="AB112" s="372"/>
      <c r="AC112" s="373"/>
    </row>
    <row r="113" spans="1:29" ht="12" hidden="1" customHeight="1" x14ac:dyDescent="0.2">
      <c r="A113" s="56"/>
      <c r="B113" s="57"/>
      <c r="C113" s="58"/>
      <c r="D113" s="58"/>
      <c r="E113" s="58"/>
      <c r="F113" s="59"/>
      <c r="G113" s="57"/>
      <c r="H113" s="58"/>
      <c r="I113" s="58"/>
      <c r="J113" s="59"/>
      <c r="K113" s="57"/>
      <c r="L113" s="60"/>
      <c r="M113" s="60"/>
      <c r="N113" s="61"/>
      <c r="O113" s="57"/>
      <c r="P113" s="60"/>
      <c r="Q113" s="60"/>
      <c r="R113" s="61"/>
      <c r="S113" s="57"/>
      <c r="T113" s="60"/>
      <c r="U113" s="60"/>
      <c r="V113" s="61"/>
      <c r="W113" s="57"/>
      <c r="X113" s="60"/>
      <c r="Y113" s="60"/>
      <c r="Z113" s="60"/>
      <c r="AA113" s="60"/>
      <c r="AB113" s="60"/>
      <c r="AC113" s="61"/>
    </row>
    <row r="114" spans="1:29" ht="17.100000000000001" customHeight="1" x14ac:dyDescent="0.25">
      <c r="A114" s="322" t="s">
        <v>103</v>
      </c>
      <c r="B114" s="316" t="s">
        <v>161</v>
      </c>
      <c r="C114" s="64"/>
      <c r="D114" s="65"/>
      <c r="E114" s="65"/>
      <c r="F114" s="66"/>
      <c r="G114" s="67"/>
      <c r="H114" s="65"/>
      <c r="I114" s="65"/>
      <c r="J114" s="66"/>
      <c r="K114" s="67"/>
      <c r="L114" s="68"/>
      <c r="M114" s="68"/>
      <c r="N114" s="69"/>
      <c r="O114" s="67"/>
      <c r="P114" s="68"/>
      <c r="Q114" s="68"/>
      <c r="R114" s="69"/>
      <c r="S114" s="67"/>
      <c r="T114" s="68"/>
      <c r="U114" s="68"/>
      <c r="V114" s="69"/>
      <c r="W114" s="67"/>
      <c r="X114" s="68"/>
      <c r="Y114" s="68"/>
      <c r="Z114" s="69"/>
      <c r="AA114" s="374"/>
      <c r="AB114" s="375"/>
      <c r="AC114" s="376"/>
    </row>
    <row r="115" spans="1:29" ht="12" customHeight="1" x14ac:dyDescent="0.2">
      <c r="A115" s="323" t="s">
        <v>103</v>
      </c>
      <c r="B115" s="314" t="s">
        <v>162</v>
      </c>
      <c r="C115" s="347">
        <v>4</v>
      </c>
      <c r="D115" s="348">
        <v>4</v>
      </c>
      <c r="E115" s="349">
        <v>8</v>
      </c>
      <c r="F115" s="33"/>
      <c r="G115" s="347">
        <v>6</v>
      </c>
      <c r="H115" s="348">
        <v>2</v>
      </c>
      <c r="I115" s="349">
        <v>8</v>
      </c>
      <c r="J115" s="33"/>
      <c r="K115" s="30">
        <v>4</v>
      </c>
      <c r="L115" s="31">
        <v>4</v>
      </c>
      <c r="M115" s="32">
        <v>8</v>
      </c>
      <c r="N115" s="33"/>
      <c r="O115" s="30">
        <v>2</v>
      </c>
      <c r="P115" s="31">
        <v>2</v>
      </c>
      <c r="Q115" s="32">
        <v>8</v>
      </c>
      <c r="R115" s="33"/>
      <c r="S115" s="30">
        <v>3</v>
      </c>
      <c r="T115" s="31">
        <v>4</v>
      </c>
      <c r="U115" s="32">
        <v>8</v>
      </c>
      <c r="V115" s="78"/>
      <c r="W115" s="30">
        <v>0</v>
      </c>
      <c r="X115" s="31">
        <v>0</v>
      </c>
      <c r="Y115" s="32">
        <v>0</v>
      </c>
      <c r="Z115" s="33"/>
      <c r="AA115" s="30">
        <f t="shared" ref="AA115:AC122" si="9">IF(C115+G115+K115+O115+S115+W115&lt;1,0,C115+G115+K115+O115+S115+W115)</f>
        <v>19</v>
      </c>
      <c r="AB115" s="31">
        <f t="shared" si="9"/>
        <v>16</v>
      </c>
      <c r="AC115" s="32">
        <f t="shared" si="9"/>
        <v>40</v>
      </c>
    </row>
    <row r="116" spans="1:29" ht="12" customHeight="1" x14ac:dyDescent="0.2">
      <c r="A116" s="323" t="s">
        <v>103</v>
      </c>
      <c r="B116" s="314" t="s">
        <v>163</v>
      </c>
      <c r="C116" s="347">
        <v>4</v>
      </c>
      <c r="D116" s="348">
        <v>2</v>
      </c>
      <c r="E116" s="349">
        <v>8</v>
      </c>
      <c r="F116" s="33"/>
      <c r="G116" s="347">
        <v>4</v>
      </c>
      <c r="H116" s="348">
        <v>3</v>
      </c>
      <c r="I116" s="349">
        <v>8</v>
      </c>
      <c r="J116" s="33"/>
      <c r="K116" s="30">
        <v>5</v>
      </c>
      <c r="L116" s="31">
        <v>3</v>
      </c>
      <c r="M116" s="32">
        <v>8</v>
      </c>
      <c r="N116" s="33"/>
      <c r="O116" s="30">
        <v>5</v>
      </c>
      <c r="P116" s="31">
        <v>2</v>
      </c>
      <c r="Q116" s="32">
        <v>8</v>
      </c>
      <c r="R116" s="33"/>
      <c r="S116" s="30">
        <v>4</v>
      </c>
      <c r="T116" s="31">
        <v>3</v>
      </c>
      <c r="U116" s="32">
        <v>8</v>
      </c>
      <c r="V116" s="78"/>
      <c r="W116" s="30">
        <v>0</v>
      </c>
      <c r="X116" s="31">
        <v>0</v>
      </c>
      <c r="Y116" s="32">
        <v>0</v>
      </c>
      <c r="Z116" s="33"/>
      <c r="AA116" s="30">
        <f t="shared" si="9"/>
        <v>22</v>
      </c>
      <c r="AB116" s="31">
        <f t="shared" si="9"/>
        <v>13</v>
      </c>
      <c r="AC116" s="32">
        <f t="shared" si="9"/>
        <v>40</v>
      </c>
    </row>
    <row r="117" spans="1:29" ht="12" customHeight="1" x14ac:dyDescent="0.2">
      <c r="A117" s="323" t="s">
        <v>103</v>
      </c>
      <c r="B117" s="314" t="s">
        <v>164</v>
      </c>
      <c r="C117" s="347">
        <v>4</v>
      </c>
      <c r="D117" s="348">
        <v>1</v>
      </c>
      <c r="E117" s="349">
        <v>8</v>
      </c>
      <c r="F117" s="33"/>
      <c r="G117" s="347">
        <v>3</v>
      </c>
      <c r="H117" s="348">
        <v>5</v>
      </c>
      <c r="I117" s="349">
        <v>8</v>
      </c>
      <c r="J117" s="33"/>
      <c r="K117" s="30">
        <v>2</v>
      </c>
      <c r="L117" s="31">
        <v>4</v>
      </c>
      <c r="M117" s="32">
        <v>8</v>
      </c>
      <c r="N117" s="33"/>
      <c r="O117" s="30">
        <v>4</v>
      </c>
      <c r="P117" s="31">
        <v>2</v>
      </c>
      <c r="Q117" s="32">
        <v>8</v>
      </c>
      <c r="R117" s="33"/>
      <c r="S117" s="30">
        <v>3</v>
      </c>
      <c r="T117" s="31">
        <v>3</v>
      </c>
      <c r="U117" s="32">
        <v>8</v>
      </c>
      <c r="V117" s="78"/>
      <c r="W117" s="30">
        <v>0</v>
      </c>
      <c r="X117" s="31">
        <v>0</v>
      </c>
      <c r="Y117" s="32">
        <v>0</v>
      </c>
      <c r="Z117" s="33"/>
      <c r="AA117" s="30">
        <f t="shared" si="9"/>
        <v>16</v>
      </c>
      <c r="AB117" s="31">
        <f t="shared" si="9"/>
        <v>15</v>
      </c>
      <c r="AC117" s="32">
        <f t="shared" si="9"/>
        <v>40</v>
      </c>
    </row>
    <row r="118" spans="1:29" ht="12" customHeight="1" x14ac:dyDescent="0.2">
      <c r="A118" s="323" t="s">
        <v>103</v>
      </c>
      <c r="B118" s="314" t="s">
        <v>165</v>
      </c>
      <c r="C118" s="347">
        <v>5</v>
      </c>
      <c r="D118" s="348">
        <v>3</v>
      </c>
      <c r="E118" s="349">
        <v>8</v>
      </c>
      <c r="F118" s="33"/>
      <c r="G118" s="347">
        <v>3</v>
      </c>
      <c r="H118" s="348">
        <v>4</v>
      </c>
      <c r="I118" s="349">
        <v>8</v>
      </c>
      <c r="J118" s="33"/>
      <c r="K118" s="30">
        <v>3</v>
      </c>
      <c r="L118" s="31">
        <v>4</v>
      </c>
      <c r="M118" s="32">
        <v>8</v>
      </c>
      <c r="N118" s="33"/>
      <c r="O118" s="30">
        <v>3</v>
      </c>
      <c r="P118" s="31">
        <v>2</v>
      </c>
      <c r="Q118" s="32">
        <v>8</v>
      </c>
      <c r="R118" s="33"/>
      <c r="S118" s="30">
        <v>7</v>
      </c>
      <c r="T118" s="31">
        <v>1</v>
      </c>
      <c r="U118" s="32">
        <v>8</v>
      </c>
      <c r="V118" s="78"/>
      <c r="W118" s="30">
        <v>0</v>
      </c>
      <c r="X118" s="31">
        <v>0</v>
      </c>
      <c r="Y118" s="32">
        <v>0</v>
      </c>
      <c r="Z118" s="33"/>
      <c r="AA118" s="30">
        <f t="shared" si="9"/>
        <v>21</v>
      </c>
      <c r="AB118" s="31">
        <f t="shared" si="9"/>
        <v>14</v>
      </c>
      <c r="AC118" s="32">
        <f t="shared" si="9"/>
        <v>40</v>
      </c>
    </row>
    <row r="119" spans="1:29" ht="12" customHeight="1" x14ac:dyDescent="0.2">
      <c r="A119" s="323" t="s">
        <v>103</v>
      </c>
      <c r="B119" s="314" t="s">
        <v>166</v>
      </c>
      <c r="C119" s="347">
        <v>3</v>
      </c>
      <c r="D119" s="348">
        <v>4</v>
      </c>
      <c r="E119" s="349">
        <v>8</v>
      </c>
      <c r="F119" s="35" t="str">
        <f>IF(SUM(E115:E122)=40," ",SUM(E115:E122)-40)</f>
        <v xml:space="preserve"> </v>
      </c>
      <c r="G119" s="347">
        <v>3</v>
      </c>
      <c r="H119" s="348">
        <v>3</v>
      </c>
      <c r="I119" s="349">
        <v>8</v>
      </c>
      <c r="J119" s="35" t="str">
        <f>IF(SUM(I115:I122)=40," ",SUM(I115:I122)-40)</f>
        <v xml:space="preserve"> </v>
      </c>
      <c r="K119" s="30">
        <v>2</v>
      </c>
      <c r="L119" s="31">
        <v>2</v>
      </c>
      <c r="M119" s="32">
        <v>8</v>
      </c>
      <c r="N119" s="35" t="str">
        <f>IF(SUM(M115:M122)=40," ",SUM(M115:M122)-40)</f>
        <v xml:space="preserve"> </v>
      </c>
      <c r="O119" s="30">
        <v>3</v>
      </c>
      <c r="P119" s="31">
        <v>5</v>
      </c>
      <c r="Q119" s="32">
        <v>8</v>
      </c>
      <c r="R119" s="35" t="str">
        <f>IF(SUM(Q115:Q122)=40," ",SUM(Q115:Q122)-40)</f>
        <v xml:space="preserve"> </v>
      </c>
      <c r="S119" s="30">
        <v>2</v>
      </c>
      <c r="T119" s="31">
        <v>6</v>
      </c>
      <c r="U119" s="32">
        <v>8</v>
      </c>
      <c r="V119" s="35" t="str">
        <f>IF(SUM(U115:U122)=40," ",SUM(U115:U122)-40)</f>
        <v xml:space="preserve"> </v>
      </c>
      <c r="W119" s="30">
        <v>0</v>
      </c>
      <c r="X119" s="31">
        <v>0</v>
      </c>
      <c r="Y119" s="32">
        <v>0</v>
      </c>
      <c r="Z119" s="35">
        <f>IF(SUM(Y115:Y122)=40," ",SUM(Y115:Y122)-40)</f>
        <v>-40</v>
      </c>
      <c r="AA119" s="30">
        <f t="shared" si="9"/>
        <v>13</v>
      </c>
      <c r="AB119" s="31">
        <f t="shared" si="9"/>
        <v>20</v>
      </c>
      <c r="AC119" s="32">
        <f t="shared" si="9"/>
        <v>40</v>
      </c>
    </row>
    <row r="120" spans="1:29" ht="12" customHeight="1" x14ac:dyDescent="0.2">
      <c r="A120" s="323"/>
      <c r="B120" s="314"/>
      <c r="C120" s="30">
        <v>0</v>
      </c>
      <c r="D120" s="31">
        <v>0</v>
      </c>
      <c r="E120" s="32">
        <v>0</v>
      </c>
      <c r="F120" s="33"/>
      <c r="G120" s="30">
        <v>0</v>
      </c>
      <c r="H120" s="31">
        <v>0</v>
      </c>
      <c r="I120" s="32">
        <v>0</v>
      </c>
      <c r="J120" s="33"/>
      <c r="K120" s="30">
        <v>0</v>
      </c>
      <c r="L120" s="31">
        <v>0</v>
      </c>
      <c r="M120" s="32">
        <v>0</v>
      </c>
      <c r="N120" s="33"/>
      <c r="O120" s="30">
        <v>0</v>
      </c>
      <c r="P120" s="31">
        <v>0</v>
      </c>
      <c r="Q120" s="32">
        <v>0</v>
      </c>
      <c r="R120" s="33"/>
      <c r="S120" s="30">
        <v>0</v>
      </c>
      <c r="T120" s="31">
        <v>0</v>
      </c>
      <c r="U120" s="32">
        <v>0</v>
      </c>
      <c r="V120" s="33"/>
      <c r="W120" s="30">
        <v>0</v>
      </c>
      <c r="X120" s="31">
        <v>0</v>
      </c>
      <c r="Y120" s="32">
        <v>0</v>
      </c>
      <c r="Z120" s="33"/>
      <c r="AA120" s="30">
        <f t="shared" si="9"/>
        <v>0</v>
      </c>
      <c r="AB120" s="31">
        <f t="shared" si="9"/>
        <v>0</v>
      </c>
      <c r="AC120" s="32">
        <f t="shared" si="9"/>
        <v>0</v>
      </c>
    </row>
    <row r="121" spans="1:29" ht="12" customHeight="1" x14ac:dyDescent="0.2">
      <c r="A121" s="34"/>
      <c r="B121" s="29"/>
      <c r="C121" s="30">
        <v>0</v>
      </c>
      <c r="D121" s="31">
        <v>0</v>
      </c>
      <c r="E121" s="32">
        <v>0</v>
      </c>
      <c r="F121" s="36">
        <f>F122</f>
        <v>787</v>
      </c>
      <c r="G121" s="30">
        <v>0</v>
      </c>
      <c r="H121" s="31">
        <v>0</v>
      </c>
      <c r="I121" s="32">
        <v>0</v>
      </c>
      <c r="J121" s="36">
        <f>F121+J122</f>
        <v>1628</v>
      </c>
      <c r="K121" s="30">
        <v>0</v>
      </c>
      <c r="L121" s="31">
        <v>0</v>
      </c>
      <c r="M121" s="32">
        <v>0</v>
      </c>
      <c r="N121" s="36">
        <f>J121+N122</f>
        <v>2385</v>
      </c>
      <c r="O121" s="30">
        <v>0</v>
      </c>
      <c r="P121" s="31">
        <v>0</v>
      </c>
      <c r="Q121" s="32">
        <v>0</v>
      </c>
      <c r="R121" s="36">
        <f>N121+R122</f>
        <v>3147</v>
      </c>
      <c r="S121" s="30">
        <v>0</v>
      </c>
      <c r="T121" s="31">
        <v>0</v>
      </c>
      <c r="U121" s="32">
        <v>0</v>
      </c>
      <c r="V121" s="36">
        <f>R121+V122</f>
        <v>3965</v>
      </c>
      <c r="W121" s="30">
        <v>0</v>
      </c>
      <c r="X121" s="31">
        <v>0</v>
      </c>
      <c r="Y121" s="32">
        <v>0</v>
      </c>
      <c r="Z121" s="36">
        <f>V121+Z122</f>
        <v>3965</v>
      </c>
      <c r="AA121" s="30">
        <f t="shared" si="9"/>
        <v>0</v>
      </c>
      <c r="AB121" s="31">
        <f t="shared" si="9"/>
        <v>0</v>
      </c>
      <c r="AC121" s="32">
        <f t="shared" si="9"/>
        <v>0</v>
      </c>
    </row>
    <row r="122" spans="1:29" ht="12" customHeight="1" x14ac:dyDescent="0.2">
      <c r="A122" s="37"/>
      <c r="B122" s="38"/>
      <c r="C122" s="39">
        <v>0</v>
      </c>
      <c r="D122" s="40">
        <v>0</v>
      </c>
      <c r="E122" s="41">
        <v>0</v>
      </c>
      <c r="F122" s="42">
        <f>SUM(C123:F123)</f>
        <v>787</v>
      </c>
      <c r="G122" s="39">
        <v>0</v>
      </c>
      <c r="H122" s="40">
        <v>0</v>
      </c>
      <c r="I122" s="41">
        <v>0</v>
      </c>
      <c r="J122" s="42">
        <f>SUM(G123:J123)</f>
        <v>841</v>
      </c>
      <c r="K122" s="39">
        <v>0</v>
      </c>
      <c r="L122" s="40">
        <v>0</v>
      </c>
      <c r="M122" s="41">
        <v>0</v>
      </c>
      <c r="N122" s="42">
        <f>SUM(K123:N123)</f>
        <v>757</v>
      </c>
      <c r="O122" s="39">
        <v>0</v>
      </c>
      <c r="P122" s="40">
        <v>0</v>
      </c>
      <c r="Q122" s="41">
        <v>0</v>
      </c>
      <c r="R122" s="42">
        <f>SUM(O123:R123)</f>
        <v>762</v>
      </c>
      <c r="S122" s="39">
        <v>0</v>
      </c>
      <c r="T122" s="40">
        <v>0</v>
      </c>
      <c r="U122" s="41">
        <v>0</v>
      </c>
      <c r="V122" s="42">
        <f>SUM(S123:V123)</f>
        <v>818</v>
      </c>
      <c r="W122" s="39">
        <v>0</v>
      </c>
      <c r="X122" s="40">
        <v>0</v>
      </c>
      <c r="Y122" s="41">
        <v>0</v>
      </c>
      <c r="Z122" s="42">
        <f>SUM(W123:Z123)</f>
        <v>0</v>
      </c>
      <c r="AA122" s="39">
        <f t="shared" si="9"/>
        <v>0</v>
      </c>
      <c r="AB122" s="40">
        <f t="shared" si="9"/>
        <v>0</v>
      </c>
      <c r="AC122" s="41">
        <f t="shared" si="9"/>
        <v>0</v>
      </c>
    </row>
    <row r="123" spans="1:29" ht="15.75" customHeight="1" x14ac:dyDescent="0.2">
      <c r="A123" s="43"/>
      <c r="B123" s="44" t="s">
        <v>17</v>
      </c>
      <c r="C123" s="45">
        <v>196</v>
      </c>
      <c r="D123" s="45">
        <v>182</v>
      </c>
      <c r="E123" s="45">
        <v>216</v>
      </c>
      <c r="F123" s="46">
        <v>193</v>
      </c>
      <c r="G123" s="47">
        <v>181</v>
      </c>
      <c r="H123" s="45">
        <v>257</v>
      </c>
      <c r="I123" s="45">
        <v>209</v>
      </c>
      <c r="J123" s="46">
        <v>194</v>
      </c>
      <c r="K123" s="47">
        <v>159</v>
      </c>
      <c r="L123" s="45">
        <v>190</v>
      </c>
      <c r="M123" s="45">
        <v>226</v>
      </c>
      <c r="N123" s="46">
        <v>182</v>
      </c>
      <c r="O123" s="47">
        <v>211</v>
      </c>
      <c r="P123" s="45">
        <v>170</v>
      </c>
      <c r="Q123" s="45">
        <v>170</v>
      </c>
      <c r="R123" s="46">
        <v>211</v>
      </c>
      <c r="S123" s="47">
        <v>189</v>
      </c>
      <c r="T123" s="45">
        <v>171</v>
      </c>
      <c r="U123" s="45">
        <v>245</v>
      </c>
      <c r="V123" s="46">
        <v>213</v>
      </c>
      <c r="W123" s="47"/>
      <c r="X123" s="45"/>
      <c r="Y123" s="45"/>
      <c r="Z123" s="46"/>
      <c r="AA123" s="397">
        <f>IF(SUM(C123:Z123)&lt;1," ",SUM(C123:Z123))</f>
        <v>3965</v>
      </c>
      <c r="AB123" s="390"/>
      <c r="AC123" s="391"/>
    </row>
    <row r="124" spans="1:29" ht="15.75" customHeight="1" x14ac:dyDescent="0.2">
      <c r="A124" s="77"/>
      <c r="B124" s="49" t="s">
        <v>18</v>
      </c>
      <c r="C124" s="50">
        <v>1</v>
      </c>
      <c r="D124" s="51">
        <v>2</v>
      </c>
      <c r="E124" s="51">
        <v>3</v>
      </c>
      <c r="F124" s="52">
        <v>4</v>
      </c>
      <c r="G124" s="53">
        <v>5</v>
      </c>
      <c r="H124" s="51">
        <v>6</v>
      </c>
      <c r="I124" s="51">
        <v>7</v>
      </c>
      <c r="J124" s="52">
        <v>8</v>
      </c>
      <c r="K124" s="53">
        <v>9</v>
      </c>
      <c r="L124" s="54">
        <v>10</v>
      </c>
      <c r="M124" s="54">
        <v>11</v>
      </c>
      <c r="N124" s="55">
        <v>12</v>
      </c>
      <c r="O124" s="53">
        <v>13</v>
      </c>
      <c r="P124" s="54">
        <v>14</v>
      </c>
      <c r="Q124" s="54">
        <v>15</v>
      </c>
      <c r="R124" s="55">
        <v>16</v>
      </c>
      <c r="S124" s="53">
        <v>17</v>
      </c>
      <c r="T124" s="54">
        <v>18</v>
      </c>
      <c r="U124" s="54">
        <v>19</v>
      </c>
      <c r="V124" s="55">
        <v>20</v>
      </c>
      <c r="W124" s="53">
        <v>21</v>
      </c>
      <c r="X124" s="54">
        <v>22</v>
      </c>
      <c r="Y124" s="54">
        <v>23</v>
      </c>
      <c r="Z124" s="55">
        <v>24</v>
      </c>
      <c r="AA124" s="371"/>
      <c r="AB124" s="372"/>
      <c r="AC124" s="373"/>
    </row>
    <row r="125" spans="1:29" ht="12" hidden="1" customHeight="1" x14ac:dyDescent="0.2">
      <c r="A125" s="56"/>
      <c r="B125" s="57"/>
      <c r="C125" s="58"/>
      <c r="D125" s="58"/>
      <c r="E125" s="58"/>
      <c r="F125" s="59"/>
      <c r="G125" s="57"/>
      <c r="H125" s="58"/>
      <c r="I125" s="58"/>
      <c r="J125" s="59"/>
      <c r="K125" s="57"/>
      <c r="L125" s="60"/>
      <c r="M125" s="60"/>
      <c r="N125" s="61"/>
      <c r="O125" s="57"/>
      <c r="P125" s="60"/>
      <c r="Q125" s="60"/>
      <c r="R125" s="61"/>
      <c r="S125" s="57"/>
      <c r="T125" s="60"/>
      <c r="U125" s="60"/>
      <c r="V125" s="61"/>
      <c r="W125" s="57"/>
      <c r="X125" s="60"/>
      <c r="Y125" s="60"/>
      <c r="Z125" s="60"/>
      <c r="AA125" s="60"/>
      <c r="AB125" s="60"/>
      <c r="AC125" s="61"/>
    </row>
    <row r="126" spans="1:29" ht="17.100000000000001" customHeight="1" x14ac:dyDescent="0.25">
      <c r="A126" s="322" t="s">
        <v>103</v>
      </c>
      <c r="B126" s="63" t="s">
        <v>229</v>
      </c>
      <c r="C126" s="64"/>
      <c r="D126" s="65"/>
      <c r="E126" s="65"/>
      <c r="F126" s="66"/>
      <c r="G126" s="67"/>
      <c r="H126" s="65"/>
      <c r="I126" s="65"/>
      <c r="J126" s="66"/>
      <c r="K126" s="67"/>
      <c r="L126" s="68"/>
      <c r="M126" s="68"/>
      <c r="N126" s="69"/>
      <c r="O126" s="67"/>
      <c r="P126" s="68"/>
      <c r="Q126" s="68"/>
      <c r="R126" s="69"/>
      <c r="S126" s="67"/>
      <c r="T126" s="68"/>
      <c r="U126" s="68"/>
      <c r="V126" s="69"/>
      <c r="W126" s="67"/>
      <c r="X126" s="68"/>
      <c r="Y126" s="68"/>
      <c r="Z126" s="69"/>
      <c r="AA126" s="374"/>
      <c r="AB126" s="375"/>
      <c r="AC126" s="376"/>
    </row>
    <row r="127" spans="1:29" ht="12" customHeight="1" x14ac:dyDescent="0.2">
      <c r="A127" s="323" t="s">
        <v>103</v>
      </c>
      <c r="B127" s="314" t="s">
        <v>178</v>
      </c>
      <c r="C127" s="30">
        <v>3</v>
      </c>
      <c r="D127" s="31">
        <v>4</v>
      </c>
      <c r="E127" s="32">
        <v>8</v>
      </c>
      <c r="F127" s="33"/>
      <c r="G127" s="30">
        <v>1</v>
      </c>
      <c r="H127" s="31">
        <v>3</v>
      </c>
      <c r="I127" s="32">
        <v>8</v>
      </c>
      <c r="J127" s="33"/>
      <c r="K127" s="30">
        <v>2</v>
      </c>
      <c r="L127" s="31">
        <v>2</v>
      </c>
      <c r="M127" s="32">
        <v>8</v>
      </c>
      <c r="N127" s="33"/>
      <c r="O127" s="30">
        <v>3</v>
      </c>
      <c r="P127" s="31">
        <v>2</v>
      </c>
      <c r="Q127" s="32">
        <v>8</v>
      </c>
      <c r="R127" s="33"/>
      <c r="S127" s="30">
        <v>1</v>
      </c>
      <c r="T127" s="31">
        <v>4</v>
      </c>
      <c r="U127" s="32">
        <v>8</v>
      </c>
      <c r="V127" s="78"/>
      <c r="W127" s="30">
        <v>0</v>
      </c>
      <c r="X127" s="31">
        <v>0</v>
      </c>
      <c r="Y127" s="32">
        <v>0</v>
      </c>
      <c r="Z127" s="33"/>
      <c r="AA127" s="30">
        <f t="shared" ref="AA127:AC134" si="10">IF(C127+G127+K127+O127+S127+W127&lt;1,0,C127+G127+K127+O127+S127+W127)</f>
        <v>10</v>
      </c>
      <c r="AB127" s="31">
        <f t="shared" si="10"/>
        <v>15</v>
      </c>
      <c r="AC127" s="32">
        <f t="shared" si="10"/>
        <v>40</v>
      </c>
    </row>
    <row r="128" spans="1:29" ht="12" customHeight="1" x14ac:dyDescent="0.2">
      <c r="A128" s="323" t="s">
        <v>103</v>
      </c>
      <c r="B128" s="314" t="s">
        <v>168</v>
      </c>
      <c r="C128" s="30">
        <v>5</v>
      </c>
      <c r="D128" s="31">
        <v>0</v>
      </c>
      <c r="E128" s="32">
        <v>8</v>
      </c>
      <c r="F128" s="33"/>
      <c r="G128" s="30">
        <v>6</v>
      </c>
      <c r="H128" s="31">
        <v>1</v>
      </c>
      <c r="I128" s="32">
        <v>8</v>
      </c>
      <c r="J128" s="33"/>
      <c r="K128" s="30">
        <v>4</v>
      </c>
      <c r="L128" s="31">
        <v>2</v>
      </c>
      <c r="M128" s="32">
        <v>8</v>
      </c>
      <c r="N128" s="33"/>
      <c r="O128" s="30">
        <v>3</v>
      </c>
      <c r="P128" s="31">
        <v>2</v>
      </c>
      <c r="Q128" s="32">
        <v>8</v>
      </c>
      <c r="R128" s="33"/>
      <c r="S128" s="30">
        <v>1</v>
      </c>
      <c r="T128" s="31">
        <v>3</v>
      </c>
      <c r="U128" s="32">
        <v>8</v>
      </c>
      <c r="V128" s="78"/>
      <c r="W128" s="30">
        <v>0</v>
      </c>
      <c r="X128" s="31">
        <v>0</v>
      </c>
      <c r="Y128" s="32">
        <v>0</v>
      </c>
      <c r="Z128" s="33"/>
      <c r="AA128" s="30">
        <f t="shared" si="10"/>
        <v>19</v>
      </c>
      <c r="AB128" s="31">
        <f t="shared" si="10"/>
        <v>8</v>
      </c>
      <c r="AC128" s="32">
        <f t="shared" si="10"/>
        <v>40</v>
      </c>
    </row>
    <row r="129" spans="1:29" ht="12" customHeight="1" x14ac:dyDescent="0.2">
      <c r="A129" s="323" t="s">
        <v>103</v>
      </c>
      <c r="B129" s="314" t="s">
        <v>169</v>
      </c>
      <c r="C129" s="30">
        <v>0</v>
      </c>
      <c r="D129" s="31">
        <v>1</v>
      </c>
      <c r="E129" s="32">
        <v>8</v>
      </c>
      <c r="F129" s="33"/>
      <c r="G129" s="30">
        <v>0</v>
      </c>
      <c r="H129" s="31">
        <v>0</v>
      </c>
      <c r="I129" s="32">
        <v>0</v>
      </c>
      <c r="J129" s="33"/>
      <c r="K129" s="30">
        <v>2</v>
      </c>
      <c r="L129" s="31">
        <v>2</v>
      </c>
      <c r="M129" s="32">
        <v>8</v>
      </c>
      <c r="N129" s="33"/>
      <c r="O129" s="30">
        <v>3</v>
      </c>
      <c r="P129" s="31">
        <v>2</v>
      </c>
      <c r="Q129" s="32">
        <v>8</v>
      </c>
      <c r="R129" s="33"/>
      <c r="S129" s="30">
        <v>2</v>
      </c>
      <c r="T129" s="31">
        <v>2</v>
      </c>
      <c r="U129" s="32">
        <v>8</v>
      </c>
      <c r="V129" s="78"/>
      <c r="W129" s="30">
        <v>0</v>
      </c>
      <c r="X129" s="31">
        <v>0</v>
      </c>
      <c r="Y129" s="32">
        <v>0</v>
      </c>
      <c r="Z129" s="33"/>
      <c r="AA129" s="30">
        <f t="shared" si="10"/>
        <v>7</v>
      </c>
      <c r="AB129" s="31">
        <f t="shared" si="10"/>
        <v>7</v>
      </c>
      <c r="AC129" s="32">
        <f t="shared" si="10"/>
        <v>32</v>
      </c>
    </row>
    <row r="130" spans="1:29" ht="12" customHeight="1" x14ac:dyDescent="0.2">
      <c r="A130" s="323" t="s">
        <v>103</v>
      </c>
      <c r="B130" s="314" t="s">
        <v>170</v>
      </c>
      <c r="C130" s="30">
        <v>1</v>
      </c>
      <c r="D130" s="31">
        <v>4</v>
      </c>
      <c r="E130" s="32">
        <v>8</v>
      </c>
      <c r="F130" s="33"/>
      <c r="G130" s="30">
        <v>2</v>
      </c>
      <c r="H130" s="31">
        <v>1</v>
      </c>
      <c r="I130" s="32">
        <v>8</v>
      </c>
      <c r="J130" s="33"/>
      <c r="K130" s="30">
        <v>0</v>
      </c>
      <c r="L130" s="31">
        <v>0</v>
      </c>
      <c r="M130" s="32">
        <v>0</v>
      </c>
      <c r="N130" s="33"/>
      <c r="O130" s="30">
        <v>2</v>
      </c>
      <c r="P130" s="31">
        <v>2</v>
      </c>
      <c r="Q130" s="32">
        <v>8</v>
      </c>
      <c r="R130" s="33"/>
      <c r="S130" s="30">
        <v>0</v>
      </c>
      <c r="T130" s="31">
        <v>3</v>
      </c>
      <c r="U130" s="32">
        <v>8</v>
      </c>
      <c r="V130" s="78"/>
      <c r="W130" s="30">
        <v>0</v>
      </c>
      <c r="X130" s="31">
        <v>0</v>
      </c>
      <c r="Y130" s="32">
        <v>0</v>
      </c>
      <c r="Z130" s="33"/>
      <c r="AA130" s="30">
        <f t="shared" si="10"/>
        <v>5</v>
      </c>
      <c r="AB130" s="31">
        <f t="shared" si="10"/>
        <v>10</v>
      </c>
      <c r="AC130" s="32">
        <f t="shared" si="10"/>
        <v>32</v>
      </c>
    </row>
    <row r="131" spans="1:29" ht="12" customHeight="1" x14ac:dyDescent="0.2">
      <c r="A131" s="323" t="s">
        <v>103</v>
      </c>
      <c r="B131" s="330" t="s">
        <v>172</v>
      </c>
      <c r="C131" s="30">
        <v>3</v>
      </c>
      <c r="D131" s="31">
        <v>2</v>
      </c>
      <c r="E131" s="32">
        <v>8</v>
      </c>
      <c r="F131" s="35" t="str">
        <f>IF(SUM(E127:E134)=40," ",SUM(E127:E134)-40)</f>
        <v xml:space="preserve"> </v>
      </c>
      <c r="G131" s="30">
        <v>3</v>
      </c>
      <c r="H131" s="31">
        <v>1</v>
      </c>
      <c r="I131" s="32">
        <v>8</v>
      </c>
      <c r="J131" s="35" t="str">
        <f>IF(SUM(I127:I134)=40," ",SUM(I127:I134)-40)</f>
        <v xml:space="preserve"> </v>
      </c>
      <c r="K131" s="30">
        <v>1</v>
      </c>
      <c r="L131" s="31">
        <v>1</v>
      </c>
      <c r="M131" s="32">
        <v>8</v>
      </c>
      <c r="N131" s="35" t="str">
        <f>IF(SUM(M127:M134)=40," ",SUM(M127:M134)-40)</f>
        <v xml:space="preserve"> </v>
      </c>
      <c r="O131" s="30">
        <v>0</v>
      </c>
      <c r="P131" s="31">
        <v>0</v>
      </c>
      <c r="Q131" s="32">
        <v>0</v>
      </c>
      <c r="R131" s="35" t="str">
        <f>IF(SUM(Q127:Q134)=40," ",SUM(Q127:Q134)-40)</f>
        <v xml:space="preserve"> </v>
      </c>
      <c r="S131" s="30">
        <v>0</v>
      </c>
      <c r="T131" s="31">
        <v>3</v>
      </c>
      <c r="U131" s="32">
        <v>8</v>
      </c>
      <c r="V131" s="35" t="str">
        <f>IF(SUM(U127:U134)=40," ",SUM(U127:U134)-40)</f>
        <v xml:space="preserve"> </v>
      </c>
      <c r="W131" s="30">
        <v>0</v>
      </c>
      <c r="X131" s="31">
        <v>0</v>
      </c>
      <c r="Y131" s="32">
        <v>0</v>
      </c>
      <c r="Z131" s="35">
        <f>IF(SUM(Y127:Y134)=40," ",SUM(Y127:Y134)-40)</f>
        <v>-40</v>
      </c>
      <c r="AA131" s="30">
        <f t="shared" si="10"/>
        <v>7</v>
      </c>
      <c r="AB131" s="31">
        <f t="shared" si="10"/>
        <v>7</v>
      </c>
      <c r="AC131" s="32">
        <f t="shared" si="10"/>
        <v>32</v>
      </c>
    </row>
    <row r="132" spans="1:29" ht="12" customHeight="1" x14ac:dyDescent="0.2">
      <c r="A132" s="323" t="s">
        <v>103</v>
      </c>
      <c r="B132" s="330" t="s">
        <v>171</v>
      </c>
      <c r="C132" s="30">
        <v>0</v>
      </c>
      <c r="D132" s="31">
        <v>0</v>
      </c>
      <c r="E132" s="32">
        <v>0</v>
      </c>
      <c r="F132" s="33"/>
      <c r="G132" s="30">
        <v>2</v>
      </c>
      <c r="H132" s="31">
        <v>3</v>
      </c>
      <c r="I132" s="32">
        <v>8</v>
      </c>
      <c r="J132" s="33"/>
      <c r="K132" s="30">
        <v>0</v>
      </c>
      <c r="L132" s="31">
        <v>5</v>
      </c>
      <c r="M132" s="32">
        <v>8</v>
      </c>
      <c r="N132" s="33"/>
      <c r="O132" s="30">
        <v>1</v>
      </c>
      <c r="P132" s="31">
        <v>2</v>
      </c>
      <c r="Q132" s="32">
        <v>8</v>
      </c>
      <c r="R132" s="33"/>
      <c r="S132" s="30">
        <v>0</v>
      </c>
      <c r="T132" s="31">
        <v>0</v>
      </c>
      <c r="U132" s="32">
        <v>0</v>
      </c>
      <c r="V132" s="33"/>
      <c r="W132" s="30">
        <v>0</v>
      </c>
      <c r="X132" s="31">
        <v>0</v>
      </c>
      <c r="Y132" s="32">
        <v>0</v>
      </c>
      <c r="Z132" s="33"/>
      <c r="AA132" s="30">
        <f t="shared" si="10"/>
        <v>3</v>
      </c>
      <c r="AB132" s="31">
        <f t="shared" si="10"/>
        <v>10</v>
      </c>
      <c r="AC132" s="32">
        <f t="shared" si="10"/>
        <v>24</v>
      </c>
    </row>
    <row r="133" spans="1:29" ht="12" customHeight="1" x14ac:dyDescent="0.2">
      <c r="A133" s="34"/>
      <c r="B133" s="29"/>
      <c r="C133" s="30">
        <v>0</v>
      </c>
      <c r="D133" s="31">
        <v>0</v>
      </c>
      <c r="E133" s="32">
        <v>0</v>
      </c>
      <c r="F133" s="36">
        <f>F134</f>
        <v>584</v>
      </c>
      <c r="G133" s="30">
        <v>0</v>
      </c>
      <c r="H133" s="31">
        <v>0</v>
      </c>
      <c r="I133" s="32">
        <v>0</v>
      </c>
      <c r="J133" s="36">
        <f>F133+J134</f>
        <v>1210</v>
      </c>
      <c r="K133" s="30">
        <v>0</v>
      </c>
      <c r="L133" s="31">
        <v>0</v>
      </c>
      <c r="M133" s="32">
        <v>0</v>
      </c>
      <c r="N133" s="36">
        <f>J133+N134</f>
        <v>1773</v>
      </c>
      <c r="O133" s="30">
        <v>0</v>
      </c>
      <c r="P133" s="31">
        <v>0</v>
      </c>
      <c r="Q133" s="32">
        <v>0</v>
      </c>
      <c r="R133" s="36">
        <f>N133+R134</f>
        <v>2326</v>
      </c>
      <c r="S133" s="30">
        <v>0</v>
      </c>
      <c r="T133" s="31">
        <v>0</v>
      </c>
      <c r="U133" s="32">
        <v>0</v>
      </c>
      <c r="V133" s="36">
        <f>R133+V134</f>
        <v>2806</v>
      </c>
      <c r="W133" s="30">
        <v>0</v>
      </c>
      <c r="X133" s="31">
        <v>0</v>
      </c>
      <c r="Y133" s="32">
        <v>0</v>
      </c>
      <c r="Z133" s="36">
        <f>V133+Z134</f>
        <v>2806</v>
      </c>
      <c r="AA133" s="30">
        <f t="shared" si="10"/>
        <v>0</v>
      </c>
      <c r="AB133" s="31">
        <f t="shared" si="10"/>
        <v>0</v>
      </c>
      <c r="AC133" s="32">
        <f t="shared" si="10"/>
        <v>0</v>
      </c>
    </row>
    <row r="134" spans="1:29" ht="12" customHeight="1" x14ac:dyDescent="0.2">
      <c r="A134" s="37"/>
      <c r="B134" s="38"/>
      <c r="C134" s="39">
        <v>0</v>
      </c>
      <c r="D134" s="40">
        <v>0</v>
      </c>
      <c r="E134" s="41">
        <v>0</v>
      </c>
      <c r="F134" s="42">
        <f>SUM(C135:F135)</f>
        <v>584</v>
      </c>
      <c r="G134" s="39">
        <v>0</v>
      </c>
      <c r="H134" s="40">
        <v>0</v>
      </c>
      <c r="I134" s="41">
        <v>0</v>
      </c>
      <c r="J134" s="42">
        <f>SUM(G135:J135)</f>
        <v>626</v>
      </c>
      <c r="K134" s="39">
        <v>0</v>
      </c>
      <c r="L134" s="40">
        <v>0</v>
      </c>
      <c r="M134" s="41">
        <v>0</v>
      </c>
      <c r="N134" s="42">
        <f>SUM(K135:N135)</f>
        <v>563</v>
      </c>
      <c r="O134" s="39">
        <v>0</v>
      </c>
      <c r="P134" s="40">
        <v>0</v>
      </c>
      <c r="Q134" s="41">
        <v>0</v>
      </c>
      <c r="R134" s="42">
        <f>SUM(O135:R135)</f>
        <v>553</v>
      </c>
      <c r="S134" s="39">
        <v>0</v>
      </c>
      <c r="T134" s="40">
        <v>0</v>
      </c>
      <c r="U134" s="41">
        <v>0</v>
      </c>
      <c r="V134" s="42">
        <f>SUM(S135:V135)</f>
        <v>480</v>
      </c>
      <c r="W134" s="39">
        <v>0</v>
      </c>
      <c r="X134" s="40">
        <v>0</v>
      </c>
      <c r="Y134" s="41">
        <v>0</v>
      </c>
      <c r="Z134" s="42">
        <f>SUM(W135:Z135)</f>
        <v>0</v>
      </c>
      <c r="AA134" s="39">
        <f t="shared" si="10"/>
        <v>0</v>
      </c>
      <c r="AB134" s="40">
        <f t="shared" si="10"/>
        <v>0</v>
      </c>
      <c r="AC134" s="41">
        <f t="shared" si="10"/>
        <v>0</v>
      </c>
    </row>
    <row r="135" spans="1:29" ht="15.75" customHeight="1" x14ac:dyDescent="0.2">
      <c r="A135" s="43"/>
      <c r="B135" s="44" t="s">
        <v>17</v>
      </c>
      <c r="C135" s="45">
        <v>147</v>
      </c>
      <c r="D135" s="45">
        <v>158</v>
      </c>
      <c r="E135" s="45">
        <v>135</v>
      </c>
      <c r="F135" s="46">
        <v>144</v>
      </c>
      <c r="G135" s="47">
        <v>172</v>
      </c>
      <c r="H135" s="45">
        <v>203</v>
      </c>
      <c r="I135" s="45">
        <v>120</v>
      </c>
      <c r="J135" s="46">
        <v>131</v>
      </c>
      <c r="K135" s="81">
        <v>129</v>
      </c>
      <c r="L135" s="82">
        <v>127</v>
      </c>
      <c r="M135" s="82">
        <v>149</v>
      </c>
      <c r="N135" s="83">
        <v>158</v>
      </c>
      <c r="O135" s="47">
        <v>137</v>
      </c>
      <c r="P135" s="45">
        <v>126</v>
      </c>
      <c r="Q135" s="45">
        <v>161</v>
      </c>
      <c r="R135" s="46">
        <v>129</v>
      </c>
      <c r="S135" s="47">
        <v>113</v>
      </c>
      <c r="T135" s="45">
        <v>113</v>
      </c>
      <c r="U135" s="45">
        <v>142</v>
      </c>
      <c r="V135" s="46">
        <v>112</v>
      </c>
      <c r="W135" s="47"/>
      <c r="X135" s="45"/>
      <c r="Y135" s="45"/>
      <c r="Z135" s="46"/>
      <c r="AA135" s="395">
        <f>IF(SUM(C135:Z135)&lt;1," ",SUM(C135:Z135))</f>
        <v>2806</v>
      </c>
      <c r="AB135" s="390"/>
      <c r="AC135" s="391"/>
    </row>
    <row r="136" spans="1:29" ht="15.75" customHeight="1" x14ac:dyDescent="0.2">
      <c r="A136" s="77"/>
      <c r="B136" s="73" t="s">
        <v>18</v>
      </c>
      <c r="C136" s="51">
        <v>1</v>
      </c>
      <c r="D136" s="51">
        <v>2</v>
      </c>
      <c r="E136" s="51">
        <v>3</v>
      </c>
      <c r="F136" s="52">
        <v>4</v>
      </c>
      <c r="G136" s="53">
        <v>5</v>
      </c>
      <c r="H136" s="51">
        <v>6</v>
      </c>
      <c r="I136" s="51">
        <v>7</v>
      </c>
      <c r="J136" s="52">
        <v>8</v>
      </c>
      <c r="K136" s="84">
        <v>9</v>
      </c>
      <c r="L136" s="85">
        <v>10</v>
      </c>
      <c r="M136" s="85">
        <v>11</v>
      </c>
      <c r="N136" s="86">
        <v>12</v>
      </c>
      <c r="O136" s="53">
        <v>13</v>
      </c>
      <c r="P136" s="54">
        <v>14</v>
      </c>
      <c r="Q136" s="54">
        <v>15</v>
      </c>
      <c r="R136" s="55">
        <v>16</v>
      </c>
      <c r="S136" s="53">
        <v>17</v>
      </c>
      <c r="T136" s="54">
        <v>18</v>
      </c>
      <c r="U136" s="54">
        <v>19</v>
      </c>
      <c r="V136" s="55">
        <v>20</v>
      </c>
      <c r="W136" s="53">
        <v>21</v>
      </c>
      <c r="X136" s="54">
        <v>22</v>
      </c>
      <c r="Y136" s="54">
        <v>23</v>
      </c>
      <c r="Z136" s="55">
        <v>24</v>
      </c>
      <c r="AA136" s="371"/>
      <c r="AB136" s="372"/>
      <c r="AC136" s="373"/>
    </row>
    <row r="137" spans="1:29" ht="12" hidden="1" customHeight="1" x14ac:dyDescent="0.2">
      <c r="A137" s="56"/>
      <c r="B137" s="56"/>
      <c r="C137" s="87"/>
      <c r="D137" s="58"/>
      <c r="E137" s="58"/>
      <c r="F137" s="59"/>
      <c r="G137" s="57"/>
      <c r="H137" s="58"/>
      <c r="I137" s="58"/>
      <c r="J137" s="59"/>
      <c r="K137" s="57"/>
      <c r="L137" s="60"/>
      <c r="M137" s="60"/>
      <c r="N137" s="61"/>
      <c r="O137" s="57"/>
      <c r="P137" s="60"/>
      <c r="Q137" s="60"/>
      <c r="R137" s="61"/>
      <c r="S137" s="57"/>
      <c r="T137" s="60"/>
      <c r="U137" s="60"/>
      <c r="V137" s="61"/>
      <c r="W137" s="57"/>
      <c r="X137" s="60"/>
      <c r="Y137" s="60"/>
      <c r="Z137" s="60"/>
      <c r="AA137" s="60"/>
      <c r="AB137" s="60"/>
      <c r="AC137" s="61"/>
    </row>
    <row r="138" spans="1:29" ht="17.100000000000001" customHeight="1" x14ac:dyDescent="0.25">
      <c r="A138" s="322" t="s">
        <v>103</v>
      </c>
      <c r="B138" s="63" t="s">
        <v>230</v>
      </c>
      <c r="C138" s="64"/>
      <c r="D138" s="65"/>
      <c r="E138" s="65"/>
      <c r="F138" s="66"/>
      <c r="G138" s="67"/>
      <c r="H138" s="65"/>
      <c r="I138" s="65"/>
      <c r="J138" s="66"/>
      <c r="K138" s="67"/>
      <c r="L138" s="68"/>
      <c r="M138" s="68"/>
      <c r="N138" s="69"/>
      <c r="O138" s="67"/>
      <c r="P138" s="68"/>
      <c r="Q138" s="68"/>
      <c r="R138" s="69"/>
      <c r="S138" s="67"/>
      <c r="T138" s="68"/>
      <c r="U138" s="68"/>
      <c r="V138" s="69"/>
      <c r="W138" s="67"/>
      <c r="X138" s="68"/>
      <c r="Y138" s="68"/>
      <c r="Z138" s="69"/>
      <c r="AA138" s="374"/>
      <c r="AB138" s="375"/>
      <c r="AC138" s="376"/>
    </row>
    <row r="139" spans="1:29" ht="12" customHeight="1" x14ac:dyDescent="0.2">
      <c r="A139" s="323" t="s">
        <v>103</v>
      </c>
      <c r="B139" s="314" t="s">
        <v>173</v>
      </c>
      <c r="C139" s="30">
        <v>3</v>
      </c>
      <c r="D139" s="31">
        <v>4</v>
      </c>
      <c r="E139" s="32">
        <v>8</v>
      </c>
      <c r="F139" s="33"/>
      <c r="G139" s="30">
        <v>0</v>
      </c>
      <c r="H139" s="31">
        <v>3</v>
      </c>
      <c r="I139" s="32">
        <v>4</v>
      </c>
      <c r="J139" s="33"/>
      <c r="K139" s="30">
        <v>1</v>
      </c>
      <c r="L139" s="31">
        <v>2</v>
      </c>
      <c r="M139" s="32">
        <v>4</v>
      </c>
      <c r="N139" s="33"/>
      <c r="O139" s="30">
        <v>3</v>
      </c>
      <c r="P139" s="31">
        <v>2</v>
      </c>
      <c r="Q139" s="32">
        <v>8</v>
      </c>
      <c r="R139" s="33"/>
      <c r="S139" s="30">
        <v>0</v>
      </c>
      <c r="T139" s="31">
        <v>0</v>
      </c>
      <c r="U139" s="32">
        <v>0</v>
      </c>
      <c r="V139" s="78"/>
      <c r="W139" s="30">
        <v>0</v>
      </c>
      <c r="X139" s="31">
        <v>0</v>
      </c>
      <c r="Y139" s="32">
        <v>0</v>
      </c>
      <c r="Z139" s="33"/>
      <c r="AA139" s="30">
        <f t="shared" ref="AA139:AC146" si="11">IF(C139+G139+K139+O139+S139+W139&lt;1,0,C139+G139+K139+O139+S139+W139)</f>
        <v>7</v>
      </c>
      <c r="AB139" s="31">
        <f t="shared" si="11"/>
        <v>11</v>
      </c>
      <c r="AC139" s="32">
        <f t="shared" si="11"/>
        <v>24</v>
      </c>
    </row>
    <row r="140" spans="1:29" ht="12" customHeight="1" x14ac:dyDescent="0.2">
      <c r="A140" s="323" t="s">
        <v>103</v>
      </c>
      <c r="B140" s="314" t="s">
        <v>174</v>
      </c>
      <c r="C140" s="30">
        <v>0</v>
      </c>
      <c r="D140" s="31">
        <v>2</v>
      </c>
      <c r="E140" s="32">
        <v>4</v>
      </c>
      <c r="F140" s="33"/>
      <c r="G140" s="30">
        <v>2</v>
      </c>
      <c r="H140" s="31">
        <v>1</v>
      </c>
      <c r="I140" s="32">
        <v>4</v>
      </c>
      <c r="J140" s="33"/>
      <c r="K140" s="30">
        <v>0</v>
      </c>
      <c r="L140" s="31">
        <v>3</v>
      </c>
      <c r="M140" s="32">
        <v>8</v>
      </c>
      <c r="N140" s="33"/>
      <c r="O140" s="30">
        <v>0</v>
      </c>
      <c r="P140" s="31">
        <v>3</v>
      </c>
      <c r="Q140" s="32">
        <v>8</v>
      </c>
      <c r="R140" s="33"/>
      <c r="S140" s="30">
        <v>0</v>
      </c>
      <c r="T140" s="31">
        <v>0</v>
      </c>
      <c r="U140" s="32">
        <v>0</v>
      </c>
      <c r="V140" s="78"/>
      <c r="W140" s="30">
        <v>0</v>
      </c>
      <c r="X140" s="31">
        <v>0</v>
      </c>
      <c r="Y140" s="32">
        <v>0</v>
      </c>
      <c r="Z140" s="33"/>
      <c r="AA140" s="30">
        <f t="shared" si="11"/>
        <v>2</v>
      </c>
      <c r="AB140" s="31">
        <f t="shared" si="11"/>
        <v>9</v>
      </c>
      <c r="AC140" s="32">
        <f t="shared" si="11"/>
        <v>24</v>
      </c>
    </row>
    <row r="141" spans="1:29" ht="12" customHeight="1" x14ac:dyDescent="0.2">
      <c r="A141" s="323" t="s">
        <v>103</v>
      </c>
      <c r="B141" s="314" t="s">
        <v>175</v>
      </c>
      <c r="C141" s="30">
        <v>2</v>
      </c>
      <c r="D141" s="31">
        <v>0</v>
      </c>
      <c r="E141" s="32">
        <v>4</v>
      </c>
      <c r="F141" s="33"/>
      <c r="G141" s="30">
        <v>0</v>
      </c>
      <c r="H141" s="31">
        <v>3</v>
      </c>
      <c r="I141" s="32">
        <v>4</v>
      </c>
      <c r="J141" s="33"/>
      <c r="K141" s="30">
        <v>3</v>
      </c>
      <c r="L141" s="31">
        <v>3</v>
      </c>
      <c r="M141" s="32">
        <v>8</v>
      </c>
      <c r="N141" s="33"/>
      <c r="O141" s="30">
        <v>3</v>
      </c>
      <c r="P141" s="31">
        <v>4</v>
      </c>
      <c r="Q141" s="32">
        <v>8</v>
      </c>
      <c r="R141" s="33"/>
      <c r="S141" s="30">
        <v>0</v>
      </c>
      <c r="T141" s="31">
        <v>0</v>
      </c>
      <c r="U141" s="32">
        <v>0</v>
      </c>
      <c r="V141" s="78"/>
      <c r="W141" s="30">
        <v>0</v>
      </c>
      <c r="X141" s="31">
        <v>0</v>
      </c>
      <c r="Y141" s="32">
        <v>0</v>
      </c>
      <c r="Z141" s="33"/>
      <c r="AA141" s="30">
        <f t="shared" si="11"/>
        <v>8</v>
      </c>
      <c r="AB141" s="31">
        <f t="shared" si="11"/>
        <v>10</v>
      </c>
      <c r="AC141" s="32">
        <f t="shared" si="11"/>
        <v>24</v>
      </c>
    </row>
    <row r="142" spans="1:29" ht="12" customHeight="1" x14ac:dyDescent="0.2">
      <c r="A142" s="323" t="s">
        <v>103</v>
      </c>
      <c r="B142" s="314" t="s">
        <v>176</v>
      </c>
      <c r="C142" s="30">
        <v>3</v>
      </c>
      <c r="D142" s="31">
        <v>2</v>
      </c>
      <c r="E142" s="32">
        <v>8</v>
      </c>
      <c r="F142" s="33"/>
      <c r="G142" s="30">
        <v>2</v>
      </c>
      <c r="H142" s="31">
        <v>4</v>
      </c>
      <c r="I142" s="32">
        <v>8</v>
      </c>
      <c r="J142" s="33"/>
      <c r="K142" s="30">
        <v>0</v>
      </c>
      <c r="L142" s="31">
        <v>2</v>
      </c>
      <c r="M142" s="32">
        <v>4</v>
      </c>
      <c r="N142" s="33"/>
      <c r="O142" s="30">
        <v>1</v>
      </c>
      <c r="P142" s="31">
        <v>1</v>
      </c>
      <c r="Q142" s="32">
        <v>4</v>
      </c>
      <c r="R142" s="33"/>
      <c r="S142" s="30">
        <v>0</v>
      </c>
      <c r="T142" s="31">
        <v>0</v>
      </c>
      <c r="U142" s="32">
        <v>0</v>
      </c>
      <c r="V142" s="78"/>
      <c r="W142" s="30">
        <v>0</v>
      </c>
      <c r="X142" s="31">
        <v>0</v>
      </c>
      <c r="Y142" s="32">
        <v>0</v>
      </c>
      <c r="Z142" s="33"/>
      <c r="AA142" s="30">
        <f t="shared" si="11"/>
        <v>6</v>
      </c>
      <c r="AB142" s="31">
        <f t="shared" si="11"/>
        <v>9</v>
      </c>
      <c r="AC142" s="32">
        <f t="shared" si="11"/>
        <v>24</v>
      </c>
    </row>
    <row r="143" spans="1:29" ht="12" customHeight="1" x14ac:dyDescent="0.2">
      <c r="A143" s="323" t="s">
        <v>103</v>
      </c>
      <c r="B143" s="314" t="s">
        <v>177</v>
      </c>
      <c r="C143" s="30">
        <v>2</v>
      </c>
      <c r="D143" s="31">
        <v>0</v>
      </c>
      <c r="E143" s="32">
        <v>4</v>
      </c>
      <c r="F143" s="35" t="str">
        <f>IF(SUM(E139:E146)=40," ",SUM(E139:E146)-40)</f>
        <v xml:space="preserve"> </v>
      </c>
      <c r="G143" s="30">
        <v>3</v>
      </c>
      <c r="H143" s="31">
        <v>1</v>
      </c>
      <c r="I143" s="32">
        <v>8</v>
      </c>
      <c r="J143" s="35" t="str">
        <f>IF(SUM(I139:I146)=40," ",SUM(I139:I146)-40)</f>
        <v xml:space="preserve"> </v>
      </c>
      <c r="K143" s="30">
        <v>0</v>
      </c>
      <c r="L143" s="31">
        <v>1</v>
      </c>
      <c r="M143" s="32">
        <v>4</v>
      </c>
      <c r="N143" s="35" t="str">
        <f>IF(SUM(M139:M146)=40," ",SUM(M139:M146)-40)</f>
        <v xml:space="preserve"> </v>
      </c>
      <c r="O143" s="30">
        <v>2</v>
      </c>
      <c r="P143" s="31">
        <v>0</v>
      </c>
      <c r="Q143" s="32">
        <v>4</v>
      </c>
      <c r="R143" s="35" t="str">
        <f>IF(SUM(Q139:Q146)=40," ",SUM(Q139:Q146)-40)</f>
        <v xml:space="preserve"> </v>
      </c>
      <c r="S143" s="30">
        <v>0</v>
      </c>
      <c r="T143" s="31">
        <v>0</v>
      </c>
      <c r="U143" s="32">
        <v>0</v>
      </c>
      <c r="V143" s="35">
        <f>IF(SUM(U139:U146)=40," ",SUM(U139:U146)-40)</f>
        <v>-40</v>
      </c>
      <c r="W143" s="30">
        <v>0</v>
      </c>
      <c r="X143" s="31">
        <v>0</v>
      </c>
      <c r="Y143" s="32">
        <v>0</v>
      </c>
      <c r="Z143" s="35">
        <f>IF(SUM(Y139:Y146)=40," ",SUM(Y139:Y146)-40)</f>
        <v>-40</v>
      </c>
      <c r="AA143" s="30">
        <f t="shared" si="11"/>
        <v>7</v>
      </c>
      <c r="AB143" s="31">
        <f t="shared" si="11"/>
        <v>2</v>
      </c>
      <c r="AC143" s="32">
        <f t="shared" si="11"/>
        <v>20</v>
      </c>
    </row>
    <row r="144" spans="1:29" ht="12" customHeight="1" x14ac:dyDescent="0.2">
      <c r="A144" s="323" t="s">
        <v>103</v>
      </c>
      <c r="B144" s="314" t="s">
        <v>167</v>
      </c>
      <c r="C144" s="30">
        <v>1</v>
      </c>
      <c r="D144" s="31">
        <v>2</v>
      </c>
      <c r="E144" s="32">
        <v>4</v>
      </c>
      <c r="F144" s="33"/>
      <c r="G144" s="30">
        <v>3</v>
      </c>
      <c r="H144" s="31">
        <v>3</v>
      </c>
      <c r="I144" s="32">
        <v>8</v>
      </c>
      <c r="J144" s="33"/>
      <c r="K144" s="30">
        <v>0</v>
      </c>
      <c r="L144" s="31">
        <v>3</v>
      </c>
      <c r="M144" s="32">
        <v>8</v>
      </c>
      <c r="N144" s="33"/>
      <c r="O144" s="30">
        <v>1</v>
      </c>
      <c r="P144" s="31">
        <v>0</v>
      </c>
      <c r="Q144" s="32">
        <v>4</v>
      </c>
      <c r="R144" s="33"/>
      <c r="S144" s="30">
        <v>0</v>
      </c>
      <c r="T144" s="31">
        <v>0</v>
      </c>
      <c r="U144" s="32">
        <v>0</v>
      </c>
      <c r="V144" s="33"/>
      <c r="W144" s="30">
        <v>0</v>
      </c>
      <c r="X144" s="31">
        <v>0</v>
      </c>
      <c r="Y144" s="32">
        <v>0</v>
      </c>
      <c r="Z144" s="33"/>
      <c r="AA144" s="30">
        <f t="shared" si="11"/>
        <v>5</v>
      </c>
      <c r="AB144" s="31">
        <f t="shared" si="11"/>
        <v>8</v>
      </c>
      <c r="AC144" s="32">
        <f t="shared" si="11"/>
        <v>24</v>
      </c>
    </row>
    <row r="145" spans="1:29" ht="12" customHeight="1" x14ac:dyDescent="0.2">
      <c r="A145" s="323" t="s">
        <v>103</v>
      </c>
      <c r="B145" s="314" t="s">
        <v>179</v>
      </c>
      <c r="C145" s="30">
        <v>2</v>
      </c>
      <c r="D145" s="31">
        <v>4</v>
      </c>
      <c r="E145" s="32">
        <v>8</v>
      </c>
      <c r="F145" s="36">
        <f>F146</f>
        <v>648</v>
      </c>
      <c r="G145" s="30">
        <v>2</v>
      </c>
      <c r="H145" s="31">
        <v>0</v>
      </c>
      <c r="I145" s="32">
        <v>4</v>
      </c>
      <c r="J145" s="36">
        <f>F145+J146</f>
        <v>1290</v>
      </c>
      <c r="K145" s="30">
        <v>0</v>
      </c>
      <c r="L145" s="31">
        <v>2</v>
      </c>
      <c r="M145" s="32">
        <v>4</v>
      </c>
      <c r="N145" s="36">
        <f>J145+N146</f>
        <v>1799</v>
      </c>
      <c r="O145" s="30">
        <v>1</v>
      </c>
      <c r="P145" s="31">
        <v>1</v>
      </c>
      <c r="Q145" s="32">
        <v>4</v>
      </c>
      <c r="R145" s="36">
        <f>N145+R146</f>
        <v>2368</v>
      </c>
      <c r="S145" s="30">
        <v>0</v>
      </c>
      <c r="T145" s="31">
        <v>0</v>
      </c>
      <c r="U145" s="32">
        <v>0</v>
      </c>
      <c r="V145" s="36">
        <f>R145+V146</f>
        <v>2958</v>
      </c>
      <c r="W145" s="30">
        <v>0</v>
      </c>
      <c r="X145" s="31">
        <v>0</v>
      </c>
      <c r="Y145" s="32">
        <v>0</v>
      </c>
      <c r="Z145" s="36">
        <f>V145+Z146</f>
        <v>2958</v>
      </c>
      <c r="AA145" s="30">
        <f t="shared" si="11"/>
        <v>5</v>
      </c>
      <c r="AB145" s="31">
        <f t="shared" si="11"/>
        <v>7</v>
      </c>
      <c r="AC145" s="32">
        <f t="shared" si="11"/>
        <v>20</v>
      </c>
    </row>
    <row r="146" spans="1:29" ht="12" customHeight="1" x14ac:dyDescent="0.2">
      <c r="A146" s="37"/>
      <c r="B146" s="38"/>
      <c r="C146" s="39">
        <v>0</v>
      </c>
      <c r="D146" s="40">
        <v>0</v>
      </c>
      <c r="E146" s="41">
        <v>0</v>
      </c>
      <c r="F146" s="42">
        <f>SUM(C147:F147)</f>
        <v>648</v>
      </c>
      <c r="G146" s="39">
        <v>0</v>
      </c>
      <c r="H146" s="40">
        <v>0</v>
      </c>
      <c r="I146" s="41">
        <v>0</v>
      </c>
      <c r="J146" s="42">
        <f>SUM(G147:J147)</f>
        <v>642</v>
      </c>
      <c r="K146" s="39">
        <v>0</v>
      </c>
      <c r="L146" s="40">
        <v>0</v>
      </c>
      <c r="M146" s="41">
        <v>0</v>
      </c>
      <c r="N146" s="42">
        <f>SUM(K147:N147)</f>
        <v>509</v>
      </c>
      <c r="O146" s="39">
        <v>0</v>
      </c>
      <c r="P146" s="40">
        <v>0</v>
      </c>
      <c r="Q146" s="41">
        <v>0</v>
      </c>
      <c r="R146" s="42">
        <f>SUM(O147:R147)</f>
        <v>569</v>
      </c>
      <c r="S146" s="39">
        <v>0</v>
      </c>
      <c r="T146" s="40">
        <v>0</v>
      </c>
      <c r="U146" s="41">
        <v>0</v>
      </c>
      <c r="V146" s="42">
        <f>SUM(S147:V147)</f>
        <v>590</v>
      </c>
      <c r="W146" s="39">
        <v>0</v>
      </c>
      <c r="X146" s="40">
        <v>0</v>
      </c>
      <c r="Y146" s="41">
        <v>0</v>
      </c>
      <c r="Z146" s="42">
        <f>SUM(W147:Z147)</f>
        <v>0</v>
      </c>
      <c r="AA146" s="39">
        <f t="shared" si="11"/>
        <v>0</v>
      </c>
      <c r="AB146" s="40">
        <f t="shared" si="11"/>
        <v>0</v>
      </c>
      <c r="AC146" s="41">
        <f t="shared" si="11"/>
        <v>0</v>
      </c>
    </row>
    <row r="147" spans="1:29" ht="15.75" customHeight="1" x14ac:dyDescent="0.2">
      <c r="A147" s="43"/>
      <c r="B147" s="44" t="s">
        <v>17</v>
      </c>
      <c r="C147" s="45">
        <v>167</v>
      </c>
      <c r="D147" s="45">
        <v>170</v>
      </c>
      <c r="E147" s="45">
        <v>134</v>
      </c>
      <c r="F147" s="46">
        <v>177</v>
      </c>
      <c r="G147" s="47">
        <v>177</v>
      </c>
      <c r="H147" s="45">
        <v>187</v>
      </c>
      <c r="I147" s="45">
        <v>137</v>
      </c>
      <c r="J147" s="46">
        <v>141</v>
      </c>
      <c r="K147" s="81">
        <v>117</v>
      </c>
      <c r="L147" s="82">
        <v>116</v>
      </c>
      <c r="M147" s="82">
        <v>131</v>
      </c>
      <c r="N147" s="83">
        <v>145</v>
      </c>
      <c r="O147" s="47">
        <v>137</v>
      </c>
      <c r="P147" s="45">
        <v>183</v>
      </c>
      <c r="Q147" s="45">
        <v>123</v>
      </c>
      <c r="R147" s="46">
        <v>126</v>
      </c>
      <c r="S147" s="47">
        <v>145</v>
      </c>
      <c r="T147" s="45">
        <v>156</v>
      </c>
      <c r="U147" s="45">
        <v>124</v>
      </c>
      <c r="V147" s="46">
        <v>165</v>
      </c>
      <c r="W147" s="47"/>
      <c r="X147" s="45"/>
      <c r="Y147" s="45"/>
      <c r="Z147" s="46"/>
      <c r="AA147" s="389">
        <f>IF(SUM(C147:Z147)&lt;1," ",SUM(C147:Z147))</f>
        <v>2958</v>
      </c>
      <c r="AB147" s="390"/>
      <c r="AC147" s="391"/>
    </row>
    <row r="148" spans="1:29" ht="15.75" customHeight="1" x14ac:dyDescent="0.2">
      <c r="A148" s="48"/>
      <c r="B148" s="73" t="s">
        <v>18</v>
      </c>
      <c r="C148" s="51">
        <v>1</v>
      </c>
      <c r="D148" s="51">
        <v>2</v>
      </c>
      <c r="E148" s="51">
        <v>3</v>
      </c>
      <c r="F148" s="52">
        <v>4</v>
      </c>
      <c r="G148" s="53">
        <v>5</v>
      </c>
      <c r="H148" s="51">
        <v>6</v>
      </c>
      <c r="I148" s="51">
        <v>7</v>
      </c>
      <c r="J148" s="52">
        <v>8</v>
      </c>
      <c r="K148" s="84">
        <v>9</v>
      </c>
      <c r="L148" s="85">
        <v>10</v>
      </c>
      <c r="M148" s="85">
        <v>11</v>
      </c>
      <c r="N148" s="86">
        <v>12</v>
      </c>
      <c r="O148" s="53">
        <v>13</v>
      </c>
      <c r="P148" s="54">
        <v>14</v>
      </c>
      <c r="Q148" s="54">
        <v>15</v>
      </c>
      <c r="R148" s="55">
        <v>16</v>
      </c>
      <c r="S148" s="53">
        <v>17</v>
      </c>
      <c r="T148" s="54">
        <v>18</v>
      </c>
      <c r="U148" s="54">
        <v>19</v>
      </c>
      <c r="V148" s="55">
        <v>20</v>
      </c>
      <c r="W148" s="53">
        <v>21</v>
      </c>
      <c r="X148" s="54">
        <v>22</v>
      </c>
      <c r="Y148" s="54">
        <v>23</v>
      </c>
      <c r="Z148" s="55">
        <v>24</v>
      </c>
      <c r="AA148" s="371"/>
      <c r="AB148" s="372"/>
      <c r="AC148" s="373"/>
    </row>
    <row r="149" spans="1:29" ht="12" hidden="1" customHeight="1" x14ac:dyDescent="0.2">
      <c r="A149" s="56"/>
      <c r="B149" s="56"/>
      <c r="C149" s="87"/>
      <c r="D149" s="58"/>
      <c r="E149" s="58"/>
      <c r="F149" s="59"/>
      <c r="G149" s="57"/>
      <c r="H149" s="58"/>
      <c r="I149" s="58"/>
      <c r="J149" s="59"/>
      <c r="K149" s="57"/>
      <c r="L149" s="60"/>
      <c r="M149" s="60"/>
      <c r="N149" s="61"/>
      <c r="O149" s="57"/>
      <c r="P149" s="60"/>
      <c r="Q149" s="60"/>
      <c r="R149" s="61"/>
      <c r="S149" s="57"/>
      <c r="T149" s="60"/>
      <c r="U149" s="60"/>
      <c r="V149" s="61"/>
      <c r="W149" s="57"/>
      <c r="X149" s="60"/>
      <c r="Y149" s="60"/>
      <c r="Z149" s="60"/>
      <c r="AA149" s="60"/>
      <c r="AB149" s="60"/>
      <c r="AC149" s="61"/>
    </row>
    <row r="150" spans="1:29" ht="17.100000000000001" customHeight="1" x14ac:dyDescent="0.25">
      <c r="A150" s="322" t="s">
        <v>103</v>
      </c>
      <c r="B150" s="316" t="s">
        <v>186</v>
      </c>
      <c r="C150" s="64"/>
      <c r="D150" s="65"/>
      <c r="E150" s="65"/>
      <c r="F150" s="66"/>
      <c r="G150" s="67"/>
      <c r="H150" s="65"/>
      <c r="I150" s="65"/>
      <c r="J150" s="66"/>
      <c r="K150" s="67"/>
      <c r="L150" s="68"/>
      <c r="M150" s="68"/>
      <c r="N150" s="69"/>
      <c r="O150" s="67"/>
      <c r="P150" s="68"/>
      <c r="Q150" s="68"/>
      <c r="R150" s="69"/>
      <c r="S150" s="67"/>
      <c r="T150" s="68"/>
      <c r="U150" s="68"/>
      <c r="V150" s="69"/>
      <c r="W150" s="67"/>
      <c r="X150" s="68"/>
      <c r="Y150" s="68"/>
      <c r="Z150" s="69"/>
      <c r="AA150" s="374"/>
      <c r="AB150" s="375"/>
      <c r="AC150" s="376"/>
    </row>
    <row r="151" spans="1:29" ht="12" customHeight="1" x14ac:dyDescent="0.2">
      <c r="A151" s="323" t="s">
        <v>103</v>
      </c>
      <c r="B151" s="314" t="s">
        <v>187</v>
      </c>
      <c r="C151" s="347">
        <v>4</v>
      </c>
      <c r="D151" s="348">
        <v>4</v>
      </c>
      <c r="E151" s="349">
        <v>8</v>
      </c>
      <c r="F151" s="33"/>
      <c r="G151" s="347">
        <v>4</v>
      </c>
      <c r="H151" s="348">
        <v>3</v>
      </c>
      <c r="I151" s="349">
        <v>8</v>
      </c>
      <c r="J151" s="33"/>
      <c r="K151" s="30">
        <v>4</v>
      </c>
      <c r="L151" s="31">
        <v>3</v>
      </c>
      <c r="M151" s="32">
        <v>8</v>
      </c>
      <c r="N151" s="33"/>
      <c r="O151" s="30">
        <v>7</v>
      </c>
      <c r="P151" s="31">
        <v>0</v>
      </c>
      <c r="Q151" s="32">
        <v>8</v>
      </c>
      <c r="R151" s="33"/>
      <c r="S151" s="30">
        <v>4</v>
      </c>
      <c r="T151" s="31">
        <v>2</v>
      </c>
      <c r="U151" s="32">
        <v>8</v>
      </c>
      <c r="V151" s="78"/>
      <c r="W151" s="30">
        <v>0</v>
      </c>
      <c r="X151" s="31">
        <v>0</v>
      </c>
      <c r="Y151" s="32">
        <v>0</v>
      </c>
      <c r="Z151" s="33"/>
      <c r="AA151" s="30">
        <f t="shared" ref="AA151:AC158" si="12">IF(C151+G151+K151+O151+S151+W151&lt;1,0,C151+G151+K151+O151+S151+W151)</f>
        <v>23</v>
      </c>
      <c r="AB151" s="31">
        <f t="shared" si="12"/>
        <v>12</v>
      </c>
      <c r="AC151" s="32">
        <f t="shared" si="12"/>
        <v>40</v>
      </c>
    </row>
    <row r="152" spans="1:29" ht="12" customHeight="1" x14ac:dyDescent="0.2">
      <c r="A152" s="323" t="s">
        <v>103</v>
      </c>
      <c r="B152" s="314" t="s">
        <v>188</v>
      </c>
      <c r="C152" s="347">
        <v>4</v>
      </c>
      <c r="D152" s="348">
        <v>4</v>
      </c>
      <c r="E152" s="349">
        <v>8</v>
      </c>
      <c r="F152" s="33"/>
      <c r="G152" s="347">
        <v>3</v>
      </c>
      <c r="H152" s="348">
        <v>3</v>
      </c>
      <c r="I152" s="349">
        <v>8</v>
      </c>
      <c r="J152" s="33"/>
      <c r="K152" s="30">
        <v>1</v>
      </c>
      <c r="L152" s="31">
        <v>5</v>
      </c>
      <c r="M152" s="32">
        <v>8</v>
      </c>
      <c r="N152" s="33"/>
      <c r="O152" s="30">
        <v>1</v>
      </c>
      <c r="P152" s="31">
        <v>4</v>
      </c>
      <c r="Q152" s="32">
        <v>8</v>
      </c>
      <c r="R152" s="33"/>
      <c r="S152" s="30">
        <v>3</v>
      </c>
      <c r="T152" s="31">
        <v>3</v>
      </c>
      <c r="U152" s="32">
        <v>8</v>
      </c>
      <c r="V152" s="78"/>
      <c r="W152" s="30">
        <v>0</v>
      </c>
      <c r="X152" s="31">
        <v>0</v>
      </c>
      <c r="Y152" s="32">
        <v>0</v>
      </c>
      <c r="Z152" s="33"/>
      <c r="AA152" s="30">
        <f t="shared" si="12"/>
        <v>12</v>
      </c>
      <c r="AB152" s="31">
        <f t="shared" si="12"/>
        <v>19</v>
      </c>
      <c r="AC152" s="32">
        <f t="shared" si="12"/>
        <v>40</v>
      </c>
    </row>
    <row r="153" spans="1:29" ht="12" customHeight="1" x14ac:dyDescent="0.2">
      <c r="A153" s="323" t="s">
        <v>103</v>
      </c>
      <c r="B153" s="314" t="s">
        <v>189</v>
      </c>
      <c r="C153" s="347">
        <v>2</v>
      </c>
      <c r="D153" s="348">
        <v>3</v>
      </c>
      <c r="E153" s="349">
        <v>8</v>
      </c>
      <c r="F153" s="33"/>
      <c r="G153" s="347">
        <v>1</v>
      </c>
      <c r="H153" s="348">
        <v>0</v>
      </c>
      <c r="I153" s="349">
        <v>4</v>
      </c>
      <c r="J153" s="33"/>
      <c r="K153" s="30">
        <v>4</v>
      </c>
      <c r="L153" s="31">
        <v>2</v>
      </c>
      <c r="M153" s="32">
        <v>8</v>
      </c>
      <c r="N153" s="33"/>
      <c r="O153" s="30">
        <v>4</v>
      </c>
      <c r="P153" s="31">
        <v>2</v>
      </c>
      <c r="Q153" s="32">
        <v>8</v>
      </c>
      <c r="R153" s="33"/>
      <c r="S153" s="30">
        <v>1</v>
      </c>
      <c r="T153" s="31">
        <v>3</v>
      </c>
      <c r="U153" s="32">
        <v>8</v>
      </c>
      <c r="V153" s="78"/>
      <c r="W153" s="30">
        <v>0</v>
      </c>
      <c r="X153" s="31">
        <v>0</v>
      </c>
      <c r="Y153" s="32">
        <v>0</v>
      </c>
      <c r="Z153" s="33"/>
      <c r="AA153" s="30">
        <f t="shared" si="12"/>
        <v>12</v>
      </c>
      <c r="AB153" s="31">
        <f t="shared" si="12"/>
        <v>10</v>
      </c>
      <c r="AC153" s="32">
        <f t="shared" si="12"/>
        <v>36</v>
      </c>
    </row>
    <row r="154" spans="1:29" ht="12" customHeight="1" x14ac:dyDescent="0.2">
      <c r="A154" s="323" t="s">
        <v>103</v>
      </c>
      <c r="B154" s="314" t="s">
        <v>250</v>
      </c>
      <c r="C154" s="347">
        <v>6</v>
      </c>
      <c r="D154" s="348">
        <v>1</v>
      </c>
      <c r="E154" s="349">
        <v>8</v>
      </c>
      <c r="F154" s="33"/>
      <c r="G154" s="347">
        <v>5</v>
      </c>
      <c r="H154" s="348">
        <v>1</v>
      </c>
      <c r="I154" s="349">
        <v>8</v>
      </c>
      <c r="J154" s="33"/>
      <c r="K154" s="30">
        <v>7</v>
      </c>
      <c r="L154" s="31">
        <v>0</v>
      </c>
      <c r="M154" s="32">
        <v>8</v>
      </c>
      <c r="N154" s="33"/>
      <c r="O154" s="30">
        <v>4</v>
      </c>
      <c r="P154" s="31">
        <v>1</v>
      </c>
      <c r="Q154" s="32">
        <v>8</v>
      </c>
      <c r="R154" s="33"/>
      <c r="S154" s="30">
        <v>2</v>
      </c>
      <c r="T154" s="31">
        <v>4</v>
      </c>
      <c r="U154" s="32">
        <v>8</v>
      </c>
      <c r="V154" s="78"/>
      <c r="W154" s="30">
        <v>0</v>
      </c>
      <c r="X154" s="31">
        <v>0</v>
      </c>
      <c r="Y154" s="32">
        <v>0</v>
      </c>
      <c r="Z154" s="33"/>
      <c r="AA154" s="30">
        <f t="shared" si="12"/>
        <v>24</v>
      </c>
      <c r="AB154" s="31">
        <f t="shared" si="12"/>
        <v>7</v>
      </c>
      <c r="AC154" s="32">
        <f t="shared" si="12"/>
        <v>40</v>
      </c>
    </row>
    <row r="155" spans="1:29" ht="12" customHeight="1" x14ac:dyDescent="0.2">
      <c r="A155" s="323" t="s">
        <v>103</v>
      </c>
      <c r="B155" s="314" t="s">
        <v>190</v>
      </c>
      <c r="C155" s="347">
        <v>0</v>
      </c>
      <c r="D155" s="348">
        <v>0</v>
      </c>
      <c r="E155" s="349">
        <v>4</v>
      </c>
      <c r="F155" s="35" t="str">
        <f>IF(SUM(E151:E158)=40," ",SUM(E151:E158)-40)</f>
        <v xml:space="preserve"> </v>
      </c>
      <c r="G155" s="347">
        <v>1</v>
      </c>
      <c r="H155" s="348">
        <v>0</v>
      </c>
      <c r="I155" s="349">
        <v>4</v>
      </c>
      <c r="J155" s="35" t="str">
        <f>IF(SUM(I151:I158)=40," ",SUM(I151:I158)-40)</f>
        <v xml:space="preserve"> </v>
      </c>
      <c r="K155" s="30">
        <v>2</v>
      </c>
      <c r="L155" s="31">
        <v>1</v>
      </c>
      <c r="M155" s="32">
        <v>8</v>
      </c>
      <c r="N155" s="35" t="str">
        <f>IF(SUM(M151:M158)=40," ",SUM(M151:M158)-40)</f>
        <v xml:space="preserve"> </v>
      </c>
      <c r="O155" s="30">
        <v>0</v>
      </c>
      <c r="P155" s="31">
        <v>0</v>
      </c>
      <c r="Q155" s="32">
        <v>4</v>
      </c>
      <c r="R155" s="35" t="str">
        <f>IF(SUM(Q151:Q158)=40," ",SUM(Q151:Q158)-40)</f>
        <v xml:space="preserve"> </v>
      </c>
      <c r="S155" s="30">
        <v>1</v>
      </c>
      <c r="T155" s="31">
        <v>1</v>
      </c>
      <c r="U155" s="32">
        <v>4</v>
      </c>
      <c r="V155" s="35" t="str">
        <f>IF(SUM(U151:U158)=40," ",SUM(U151:U158)-40)</f>
        <v xml:space="preserve"> </v>
      </c>
      <c r="W155" s="30">
        <v>0</v>
      </c>
      <c r="X155" s="31">
        <v>0</v>
      </c>
      <c r="Y155" s="32">
        <v>0</v>
      </c>
      <c r="Z155" s="35">
        <f>IF(SUM(Y151:Y158)=40," ",SUM(Y151:Y158)-40)</f>
        <v>-40</v>
      </c>
      <c r="AA155" s="30">
        <f t="shared" si="12"/>
        <v>4</v>
      </c>
      <c r="AB155" s="31">
        <f t="shared" si="12"/>
        <v>2</v>
      </c>
      <c r="AC155" s="32">
        <f t="shared" si="12"/>
        <v>24</v>
      </c>
    </row>
    <row r="156" spans="1:29" ht="12" customHeight="1" x14ac:dyDescent="0.2">
      <c r="A156" s="323" t="s">
        <v>103</v>
      </c>
      <c r="B156" s="314" t="s">
        <v>191</v>
      </c>
      <c r="C156" s="347">
        <v>1</v>
      </c>
      <c r="D156" s="348">
        <v>0</v>
      </c>
      <c r="E156" s="349">
        <v>4</v>
      </c>
      <c r="F156" s="33"/>
      <c r="G156" s="347">
        <v>1</v>
      </c>
      <c r="H156" s="348">
        <v>4</v>
      </c>
      <c r="I156" s="349">
        <v>8</v>
      </c>
      <c r="J156" s="33"/>
      <c r="K156" s="30">
        <v>0</v>
      </c>
      <c r="L156" s="31">
        <v>0</v>
      </c>
      <c r="M156" s="32">
        <v>0</v>
      </c>
      <c r="N156" s="33"/>
      <c r="O156" s="30">
        <v>0</v>
      </c>
      <c r="P156" s="31">
        <v>1</v>
      </c>
      <c r="Q156" s="32">
        <v>4</v>
      </c>
      <c r="R156" s="33"/>
      <c r="S156" s="30">
        <v>0</v>
      </c>
      <c r="T156" s="31">
        <v>2</v>
      </c>
      <c r="U156" s="32">
        <v>4</v>
      </c>
      <c r="V156" s="33"/>
      <c r="W156" s="30">
        <v>0</v>
      </c>
      <c r="X156" s="31">
        <v>0</v>
      </c>
      <c r="Y156" s="32">
        <v>0</v>
      </c>
      <c r="Z156" s="33"/>
      <c r="AA156" s="30">
        <f t="shared" si="12"/>
        <v>2</v>
      </c>
      <c r="AB156" s="31">
        <f t="shared" si="12"/>
        <v>7</v>
      </c>
      <c r="AC156" s="32">
        <f t="shared" si="12"/>
        <v>20</v>
      </c>
    </row>
    <row r="157" spans="1:29" ht="12" customHeight="1" x14ac:dyDescent="0.2">
      <c r="A157" s="323" t="s">
        <v>103</v>
      </c>
      <c r="B157" s="314" t="s">
        <v>192</v>
      </c>
      <c r="C157" s="30">
        <v>0</v>
      </c>
      <c r="D157" s="31">
        <v>0</v>
      </c>
      <c r="E157" s="32">
        <v>0</v>
      </c>
      <c r="F157" s="36">
        <f>F158</f>
        <v>683</v>
      </c>
      <c r="G157" s="30">
        <v>0</v>
      </c>
      <c r="H157" s="31">
        <v>0</v>
      </c>
      <c r="I157" s="32">
        <v>0</v>
      </c>
      <c r="J157" s="36">
        <f>F157+J158</f>
        <v>1354</v>
      </c>
      <c r="K157" s="30">
        <v>0</v>
      </c>
      <c r="L157" s="31">
        <v>0</v>
      </c>
      <c r="M157" s="32">
        <v>0</v>
      </c>
      <c r="N157" s="36">
        <f>J157+N158</f>
        <v>2082</v>
      </c>
      <c r="O157" s="30">
        <v>0</v>
      </c>
      <c r="P157" s="31">
        <v>0</v>
      </c>
      <c r="Q157" s="32">
        <v>0</v>
      </c>
      <c r="R157" s="36">
        <f>N157+R158</f>
        <v>2729</v>
      </c>
      <c r="S157" s="30">
        <v>0</v>
      </c>
      <c r="T157" s="31">
        <v>0</v>
      </c>
      <c r="U157" s="32">
        <v>0</v>
      </c>
      <c r="V157" s="36">
        <f>R157+V158</f>
        <v>3352</v>
      </c>
      <c r="W157" s="30">
        <v>0</v>
      </c>
      <c r="X157" s="31">
        <v>0</v>
      </c>
      <c r="Y157" s="32">
        <v>0</v>
      </c>
      <c r="Z157" s="36">
        <f>V157+Z158</f>
        <v>3352</v>
      </c>
      <c r="AA157" s="30">
        <f t="shared" si="12"/>
        <v>0</v>
      </c>
      <c r="AB157" s="31">
        <f t="shared" si="12"/>
        <v>0</v>
      </c>
      <c r="AC157" s="32">
        <f t="shared" si="12"/>
        <v>0</v>
      </c>
    </row>
    <row r="158" spans="1:29" ht="12" customHeight="1" x14ac:dyDescent="0.2">
      <c r="A158" s="37"/>
      <c r="B158" s="38"/>
      <c r="C158" s="39">
        <v>0</v>
      </c>
      <c r="D158" s="40">
        <v>0</v>
      </c>
      <c r="E158" s="41">
        <v>0</v>
      </c>
      <c r="F158" s="42">
        <f>SUM(C159:F159)</f>
        <v>683</v>
      </c>
      <c r="G158" s="39">
        <v>0</v>
      </c>
      <c r="H158" s="40">
        <v>0</v>
      </c>
      <c r="I158" s="41">
        <v>0</v>
      </c>
      <c r="J158" s="42">
        <f>SUM(G159:J159)</f>
        <v>671</v>
      </c>
      <c r="K158" s="39">
        <v>0</v>
      </c>
      <c r="L158" s="40">
        <v>0</v>
      </c>
      <c r="M158" s="41">
        <v>0</v>
      </c>
      <c r="N158" s="42">
        <f>SUM(K159:N159)</f>
        <v>728</v>
      </c>
      <c r="O158" s="39">
        <v>0</v>
      </c>
      <c r="P158" s="40">
        <v>0</v>
      </c>
      <c r="Q158" s="41">
        <v>0</v>
      </c>
      <c r="R158" s="42">
        <f>SUM(O159:R159)</f>
        <v>647</v>
      </c>
      <c r="S158" s="39">
        <v>0</v>
      </c>
      <c r="T158" s="40">
        <v>0</v>
      </c>
      <c r="U158" s="41">
        <v>0</v>
      </c>
      <c r="V158" s="42">
        <f>SUM(S159:V159)</f>
        <v>623</v>
      </c>
      <c r="W158" s="39">
        <v>0</v>
      </c>
      <c r="X158" s="40">
        <v>0</v>
      </c>
      <c r="Y158" s="41">
        <v>0</v>
      </c>
      <c r="Z158" s="42">
        <f>SUM(W159:Z159)</f>
        <v>0</v>
      </c>
      <c r="AA158" s="30">
        <f t="shared" si="12"/>
        <v>0</v>
      </c>
      <c r="AB158" s="31">
        <f t="shared" si="12"/>
        <v>0</v>
      </c>
      <c r="AC158" s="32">
        <f t="shared" si="12"/>
        <v>0</v>
      </c>
    </row>
    <row r="159" spans="1:29" ht="15.75" customHeight="1" x14ac:dyDescent="0.2">
      <c r="A159" s="43"/>
      <c r="B159" s="44" t="s">
        <v>17</v>
      </c>
      <c r="C159" s="45">
        <v>174</v>
      </c>
      <c r="D159" s="45">
        <v>154</v>
      </c>
      <c r="E159" s="45">
        <v>178</v>
      </c>
      <c r="F159" s="46">
        <v>177</v>
      </c>
      <c r="G159" s="47">
        <v>172</v>
      </c>
      <c r="H159" s="45">
        <v>172</v>
      </c>
      <c r="I159" s="45">
        <v>154</v>
      </c>
      <c r="J159" s="46">
        <v>173</v>
      </c>
      <c r="K159" s="47">
        <v>210</v>
      </c>
      <c r="L159" s="45">
        <v>148</v>
      </c>
      <c r="M159" s="45">
        <v>207</v>
      </c>
      <c r="N159" s="46">
        <v>163</v>
      </c>
      <c r="O159" s="47">
        <v>159</v>
      </c>
      <c r="P159" s="45">
        <v>171</v>
      </c>
      <c r="Q159" s="45">
        <v>154</v>
      </c>
      <c r="R159" s="46">
        <v>163</v>
      </c>
      <c r="S159" s="47">
        <v>136</v>
      </c>
      <c r="T159" s="45">
        <v>176</v>
      </c>
      <c r="U159" s="45">
        <v>126</v>
      </c>
      <c r="V159" s="46">
        <v>185</v>
      </c>
      <c r="W159" s="47"/>
      <c r="X159" s="45"/>
      <c r="Y159" s="45"/>
      <c r="Z159" s="46"/>
      <c r="AA159" s="396">
        <f>IF(SUM(C159:Z159)&lt;1," ",SUM(C159:Z159))</f>
        <v>3352</v>
      </c>
      <c r="AB159" s="369"/>
      <c r="AC159" s="370"/>
    </row>
    <row r="160" spans="1:29" ht="15.75" customHeight="1" x14ac:dyDescent="0.2">
      <c r="A160" s="77"/>
      <c r="B160" s="73" t="s">
        <v>18</v>
      </c>
      <c r="C160" s="51">
        <v>1</v>
      </c>
      <c r="D160" s="51">
        <v>2</v>
      </c>
      <c r="E160" s="51">
        <v>3</v>
      </c>
      <c r="F160" s="52">
        <v>4</v>
      </c>
      <c r="G160" s="53">
        <v>5</v>
      </c>
      <c r="H160" s="51">
        <v>6</v>
      </c>
      <c r="I160" s="51">
        <v>7</v>
      </c>
      <c r="J160" s="52">
        <v>8</v>
      </c>
      <c r="K160" s="53">
        <v>9</v>
      </c>
      <c r="L160" s="54">
        <v>10</v>
      </c>
      <c r="M160" s="54">
        <v>11</v>
      </c>
      <c r="N160" s="55">
        <v>12</v>
      </c>
      <c r="O160" s="53">
        <v>13</v>
      </c>
      <c r="P160" s="54">
        <v>14</v>
      </c>
      <c r="Q160" s="54">
        <v>15</v>
      </c>
      <c r="R160" s="55">
        <v>16</v>
      </c>
      <c r="S160" s="53">
        <v>17</v>
      </c>
      <c r="T160" s="54">
        <v>18</v>
      </c>
      <c r="U160" s="54">
        <v>19</v>
      </c>
      <c r="V160" s="55">
        <v>20</v>
      </c>
      <c r="W160" s="53">
        <v>21</v>
      </c>
      <c r="X160" s="54">
        <v>22</v>
      </c>
      <c r="Y160" s="54">
        <v>23</v>
      </c>
      <c r="Z160" s="55">
        <v>24</v>
      </c>
      <c r="AA160" s="371"/>
      <c r="AB160" s="372"/>
      <c r="AC160" s="373"/>
    </row>
    <row r="161" spans="1:29" ht="12" hidden="1" customHeight="1" x14ac:dyDescent="0.2">
      <c r="A161" s="56"/>
      <c r="B161" s="56"/>
      <c r="C161" s="87"/>
      <c r="D161" s="58"/>
      <c r="E161" s="58"/>
      <c r="F161" s="59"/>
      <c r="G161" s="57"/>
      <c r="H161" s="58"/>
      <c r="I161" s="58"/>
      <c r="J161" s="59"/>
      <c r="K161" s="57"/>
      <c r="L161" s="60"/>
      <c r="M161" s="60"/>
      <c r="N161" s="61"/>
      <c r="O161" s="57"/>
      <c r="P161" s="60"/>
      <c r="Q161" s="60"/>
      <c r="R161" s="61"/>
      <c r="S161" s="57"/>
      <c r="T161" s="60"/>
      <c r="U161" s="60"/>
      <c r="V161" s="61"/>
      <c r="W161" s="57"/>
      <c r="X161" s="60"/>
      <c r="Y161" s="60"/>
      <c r="Z161" s="60"/>
      <c r="AA161" s="60"/>
      <c r="AB161" s="60"/>
      <c r="AC161" s="61"/>
    </row>
    <row r="162" spans="1:29" ht="17.100000000000001" customHeight="1" x14ac:dyDescent="0.25">
      <c r="A162" s="322" t="s">
        <v>104</v>
      </c>
      <c r="B162" s="316" t="s">
        <v>193</v>
      </c>
      <c r="C162" s="64"/>
      <c r="D162" s="65"/>
      <c r="E162" s="65"/>
      <c r="F162" s="66"/>
      <c r="G162" s="67"/>
      <c r="H162" s="65"/>
      <c r="I162" s="65"/>
      <c r="J162" s="66"/>
      <c r="K162" s="67"/>
      <c r="L162" s="68"/>
      <c r="M162" s="68"/>
      <c r="N162" s="69"/>
      <c r="O162" s="67"/>
      <c r="P162" s="68"/>
      <c r="Q162" s="68"/>
      <c r="R162" s="69"/>
      <c r="S162" s="67"/>
      <c r="T162" s="68"/>
      <c r="U162" s="68"/>
      <c r="V162" s="69"/>
      <c r="W162" s="67"/>
      <c r="X162" s="68"/>
      <c r="Y162" s="68"/>
      <c r="Z162" s="69"/>
      <c r="AA162" s="374"/>
      <c r="AB162" s="375"/>
      <c r="AC162" s="376"/>
    </row>
    <row r="163" spans="1:29" ht="12" customHeight="1" x14ac:dyDescent="0.2">
      <c r="A163" s="323" t="s">
        <v>103</v>
      </c>
      <c r="B163" s="314" t="s">
        <v>194</v>
      </c>
      <c r="C163" s="30">
        <v>2</v>
      </c>
      <c r="D163" s="31">
        <v>0</v>
      </c>
      <c r="E163" s="32">
        <v>8</v>
      </c>
      <c r="F163" s="33"/>
      <c r="G163" s="30">
        <v>1</v>
      </c>
      <c r="H163" s="31">
        <v>3</v>
      </c>
      <c r="I163" s="32">
        <v>8</v>
      </c>
      <c r="J163" s="33"/>
      <c r="K163" s="30">
        <v>2</v>
      </c>
      <c r="L163" s="31">
        <v>3</v>
      </c>
      <c r="M163" s="32">
        <v>8</v>
      </c>
      <c r="N163" s="33"/>
      <c r="O163" s="30">
        <v>0</v>
      </c>
      <c r="P163" s="31">
        <v>1</v>
      </c>
      <c r="Q163" s="32">
        <v>8</v>
      </c>
      <c r="R163" s="33"/>
      <c r="S163" s="30">
        <v>1</v>
      </c>
      <c r="T163" s="31">
        <v>2</v>
      </c>
      <c r="U163" s="32">
        <v>8</v>
      </c>
      <c r="V163" s="78"/>
      <c r="W163" s="30">
        <v>0</v>
      </c>
      <c r="X163" s="31">
        <v>0</v>
      </c>
      <c r="Y163" s="32">
        <v>0</v>
      </c>
      <c r="Z163" s="33"/>
      <c r="AA163" s="30">
        <f t="shared" ref="AA163:AC170" si="13">IF(C163+G163+K163+O163+S163+W163&lt;1,0,C163+G163+K163+O163+S163+W163)</f>
        <v>6</v>
      </c>
      <c r="AB163" s="31">
        <f t="shared" si="13"/>
        <v>9</v>
      </c>
      <c r="AC163" s="32">
        <f t="shared" si="13"/>
        <v>40</v>
      </c>
    </row>
    <row r="164" spans="1:29" ht="12" customHeight="1" x14ac:dyDescent="0.2">
      <c r="A164" s="323" t="s">
        <v>103</v>
      </c>
      <c r="B164" s="314" t="s">
        <v>195</v>
      </c>
      <c r="C164" s="30">
        <v>1</v>
      </c>
      <c r="D164" s="31">
        <v>3</v>
      </c>
      <c r="E164" s="32">
        <v>8</v>
      </c>
      <c r="F164" s="33"/>
      <c r="G164" s="30">
        <v>0</v>
      </c>
      <c r="H164" s="31">
        <v>3</v>
      </c>
      <c r="I164" s="32">
        <v>8</v>
      </c>
      <c r="J164" s="33"/>
      <c r="K164" s="30">
        <v>1</v>
      </c>
      <c r="L164" s="31">
        <v>3</v>
      </c>
      <c r="M164" s="32">
        <v>8</v>
      </c>
      <c r="N164" s="33"/>
      <c r="O164" s="30">
        <v>1</v>
      </c>
      <c r="P164" s="31">
        <v>3</v>
      </c>
      <c r="Q164" s="32">
        <v>8</v>
      </c>
      <c r="R164" s="33"/>
      <c r="S164" s="30">
        <v>1</v>
      </c>
      <c r="T164" s="31">
        <v>0</v>
      </c>
      <c r="U164" s="32">
        <v>8</v>
      </c>
      <c r="V164" s="78"/>
      <c r="W164" s="30">
        <v>0</v>
      </c>
      <c r="X164" s="31">
        <v>0</v>
      </c>
      <c r="Y164" s="32">
        <v>0</v>
      </c>
      <c r="Z164" s="33"/>
      <c r="AA164" s="30">
        <f t="shared" si="13"/>
        <v>4</v>
      </c>
      <c r="AB164" s="31">
        <f t="shared" si="13"/>
        <v>12</v>
      </c>
      <c r="AC164" s="32">
        <f t="shared" si="13"/>
        <v>40</v>
      </c>
    </row>
    <row r="165" spans="1:29" ht="12" customHeight="1" x14ac:dyDescent="0.2">
      <c r="A165" s="323" t="s">
        <v>103</v>
      </c>
      <c r="B165" s="314" t="s">
        <v>196</v>
      </c>
      <c r="C165" s="30">
        <v>1</v>
      </c>
      <c r="D165" s="31">
        <v>1</v>
      </c>
      <c r="E165" s="32">
        <v>8</v>
      </c>
      <c r="F165" s="33"/>
      <c r="G165" s="30">
        <v>0</v>
      </c>
      <c r="H165" s="31">
        <v>2</v>
      </c>
      <c r="I165" s="32">
        <v>8</v>
      </c>
      <c r="J165" s="33"/>
      <c r="K165" s="30">
        <v>0</v>
      </c>
      <c r="L165" s="31">
        <v>3</v>
      </c>
      <c r="M165" s="32">
        <v>8</v>
      </c>
      <c r="N165" s="33"/>
      <c r="O165" s="30">
        <v>1</v>
      </c>
      <c r="P165" s="31">
        <v>4</v>
      </c>
      <c r="Q165" s="32">
        <v>8</v>
      </c>
      <c r="R165" s="33"/>
      <c r="S165" s="30">
        <v>0</v>
      </c>
      <c r="T165" s="31">
        <v>0</v>
      </c>
      <c r="U165" s="32">
        <v>8</v>
      </c>
      <c r="V165" s="78"/>
      <c r="W165" s="30">
        <v>0</v>
      </c>
      <c r="X165" s="31">
        <v>0</v>
      </c>
      <c r="Y165" s="32">
        <v>0</v>
      </c>
      <c r="Z165" s="33"/>
      <c r="AA165" s="30">
        <f t="shared" si="13"/>
        <v>2</v>
      </c>
      <c r="AB165" s="31">
        <f t="shared" si="13"/>
        <v>10</v>
      </c>
      <c r="AC165" s="32">
        <f t="shared" si="13"/>
        <v>40</v>
      </c>
    </row>
    <row r="166" spans="1:29" ht="12" customHeight="1" x14ac:dyDescent="0.2">
      <c r="A166" s="323" t="s">
        <v>118</v>
      </c>
      <c r="B166" s="314" t="s">
        <v>197</v>
      </c>
      <c r="C166" s="30">
        <v>0</v>
      </c>
      <c r="D166" s="31">
        <v>0</v>
      </c>
      <c r="E166" s="32">
        <v>0</v>
      </c>
      <c r="F166" s="33"/>
      <c r="G166" s="30">
        <v>0</v>
      </c>
      <c r="H166" s="31">
        <v>0</v>
      </c>
      <c r="I166" s="32">
        <v>0</v>
      </c>
      <c r="J166" s="33"/>
      <c r="K166" s="30">
        <v>0</v>
      </c>
      <c r="L166" s="31">
        <v>0</v>
      </c>
      <c r="M166" s="32">
        <v>0</v>
      </c>
      <c r="N166" s="33"/>
      <c r="O166" s="30">
        <v>0</v>
      </c>
      <c r="P166" s="31">
        <v>0</v>
      </c>
      <c r="Q166" s="32">
        <v>0</v>
      </c>
      <c r="R166" s="33"/>
      <c r="S166" s="30">
        <v>0</v>
      </c>
      <c r="T166" s="31">
        <v>0</v>
      </c>
      <c r="U166" s="32">
        <v>0</v>
      </c>
      <c r="V166" s="78"/>
      <c r="W166" s="30">
        <v>0</v>
      </c>
      <c r="X166" s="31">
        <v>0</v>
      </c>
      <c r="Y166" s="32">
        <v>0</v>
      </c>
      <c r="Z166" s="33"/>
      <c r="AA166" s="30">
        <f t="shared" si="13"/>
        <v>0</v>
      </c>
      <c r="AB166" s="31">
        <f t="shared" si="13"/>
        <v>0</v>
      </c>
      <c r="AC166" s="32">
        <f t="shared" si="13"/>
        <v>0</v>
      </c>
    </row>
    <row r="167" spans="1:29" ht="12" customHeight="1" x14ac:dyDescent="0.2">
      <c r="A167" s="323" t="s">
        <v>118</v>
      </c>
      <c r="B167" s="314" t="s">
        <v>198</v>
      </c>
      <c r="C167" s="30">
        <v>1</v>
      </c>
      <c r="D167" s="31">
        <v>1</v>
      </c>
      <c r="E167" s="32">
        <v>8</v>
      </c>
      <c r="F167" s="35" t="str">
        <f>IF(SUM(E163:E170)=40," ",SUM(E163:E170)-40)</f>
        <v xml:space="preserve"> </v>
      </c>
      <c r="G167" s="30">
        <v>1</v>
      </c>
      <c r="H167" s="31">
        <v>4</v>
      </c>
      <c r="I167" s="32">
        <v>8</v>
      </c>
      <c r="J167" s="35" t="str">
        <f>IF(SUM(I163:I170)=40," ",SUM(I163:I170)-40)</f>
        <v xml:space="preserve"> </v>
      </c>
      <c r="K167" s="30">
        <v>1</v>
      </c>
      <c r="L167" s="31">
        <v>2</v>
      </c>
      <c r="M167" s="32">
        <v>8</v>
      </c>
      <c r="N167" s="35" t="str">
        <f>IF(SUM(M163:M170)=40," ",SUM(M163:M170)-40)</f>
        <v xml:space="preserve"> </v>
      </c>
      <c r="O167" s="30">
        <v>0</v>
      </c>
      <c r="P167" s="31">
        <v>0</v>
      </c>
      <c r="Q167" s="32">
        <v>8</v>
      </c>
      <c r="R167" s="35" t="str">
        <f>IF(SUM(Q163:Q170)=40," ",SUM(Q163:Q170)-40)</f>
        <v xml:space="preserve"> </v>
      </c>
      <c r="S167" s="30">
        <v>0</v>
      </c>
      <c r="T167" s="31">
        <v>0</v>
      </c>
      <c r="U167" s="32">
        <v>8</v>
      </c>
      <c r="V167" s="35" t="str">
        <f>IF(SUM(U163:U170)=40," ",SUM(U163:U170)-40)</f>
        <v xml:space="preserve"> </v>
      </c>
      <c r="W167" s="30">
        <v>0</v>
      </c>
      <c r="X167" s="31">
        <v>0</v>
      </c>
      <c r="Y167" s="32">
        <v>0</v>
      </c>
      <c r="Z167" s="35">
        <f>IF(SUM(Y163:Y170)=40," ",SUM(Y163:Y170)-40)</f>
        <v>-40</v>
      </c>
      <c r="AA167" s="30">
        <f t="shared" si="13"/>
        <v>3</v>
      </c>
      <c r="AB167" s="31">
        <f t="shared" si="13"/>
        <v>7</v>
      </c>
      <c r="AC167" s="32">
        <f t="shared" si="13"/>
        <v>40</v>
      </c>
    </row>
    <row r="168" spans="1:29" ht="12" customHeight="1" x14ac:dyDescent="0.2">
      <c r="A168" s="34" t="s">
        <v>103</v>
      </c>
      <c r="B168" s="29" t="s">
        <v>247</v>
      </c>
      <c r="C168" s="30">
        <v>2</v>
      </c>
      <c r="D168" s="31">
        <v>2</v>
      </c>
      <c r="E168" s="32">
        <v>8</v>
      </c>
      <c r="F168" s="33"/>
      <c r="G168" s="30">
        <v>1</v>
      </c>
      <c r="H168" s="31">
        <v>0</v>
      </c>
      <c r="I168" s="32">
        <v>8</v>
      </c>
      <c r="J168" s="33"/>
      <c r="K168" s="30">
        <v>0</v>
      </c>
      <c r="L168" s="31">
        <v>1</v>
      </c>
      <c r="M168" s="32">
        <v>8</v>
      </c>
      <c r="N168" s="33"/>
      <c r="O168" s="30">
        <v>0</v>
      </c>
      <c r="P168" s="31">
        <v>1</v>
      </c>
      <c r="Q168" s="32">
        <v>8</v>
      </c>
      <c r="R168" s="33"/>
      <c r="S168" s="30">
        <v>0</v>
      </c>
      <c r="T168" s="31">
        <v>1</v>
      </c>
      <c r="U168" s="32">
        <v>8</v>
      </c>
      <c r="V168" s="33"/>
      <c r="W168" s="30">
        <v>0</v>
      </c>
      <c r="X168" s="31">
        <v>0</v>
      </c>
      <c r="Y168" s="32">
        <v>0</v>
      </c>
      <c r="Z168" s="33"/>
      <c r="AA168" s="30">
        <f t="shared" si="13"/>
        <v>3</v>
      </c>
      <c r="AB168" s="31">
        <f t="shared" si="13"/>
        <v>5</v>
      </c>
      <c r="AC168" s="32">
        <f t="shared" si="13"/>
        <v>40</v>
      </c>
    </row>
    <row r="169" spans="1:29" ht="12" customHeight="1" x14ac:dyDescent="0.2">
      <c r="A169" s="34"/>
      <c r="B169" s="29"/>
      <c r="C169" s="30">
        <v>0</v>
      </c>
      <c r="D169" s="31">
        <v>0</v>
      </c>
      <c r="E169" s="32">
        <v>0</v>
      </c>
      <c r="F169" s="36">
        <f>F170</f>
        <v>415</v>
      </c>
      <c r="G169" s="30">
        <v>0</v>
      </c>
      <c r="H169" s="31">
        <v>0</v>
      </c>
      <c r="I169" s="32">
        <v>0</v>
      </c>
      <c r="J169" s="36">
        <f>F169+J170</f>
        <v>837</v>
      </c>
      <c r="K169" s="30">
        <v>0</v>
      </c>
      <c r="L169" s="31">
        <v>0</v>
      </c>
      <c r="M169" s="32">
        <v>0</v>
      </c>
      <c r="N169" s="36">
        <f>J169+N170</f>
        <v>1321</v>
      </c>
      <c r="O169" s="30">
        <v>0</v>
      </c>
      <c r="P169" s="31">
        <v>0</v>
      </c>
      <c r="Q169" s="32">
        <v>0</v>
      </c>
      <c r="R169" s="36">
        <f>N169+R170</f>
        <v>1689</v>
      </c>
      <c r="S169" s="30">
        <v>0</v>
      </c>
      <c r="T169" s="31">
        <v>0</v>
      </c>
      <c r="U169" s="32">
        <v>0</v>
      </c>
      <c r="V169" s="36">
        <f>R169+V170</f>
        <v>1964</v>
      </c>
      <c r="W169" s="30">
        <v>0</v>
      </c>
      <c r="X169" s="31">
        <v>0</v>
      </c>
      <c r="Y169" s="32">
        <v>0</v>
      </c>
      <c r="Z169" s="36">
        <f>V169+Z170</f>
        <v>1964</v>
      </c>
      <c r="AA169" s="30">
        <f t="shared" si="13"/>
        <v>0</v>
      </c>
      <c r="AB169" s="31">
        <f t="shared" si="13"/>
        <v>0</v>
      </c>
      <c r="AC169" s="32">
        <f t="shared" si="13"/>
        <v>0</v>
      </c>
    </row>
    <row r="170" spans="1:29" ht="12" customHeight="1" x14ac:dyDescent="0.2">
      <c r="A170" s="37"/>
      <c r="B170" s="38"/>
      <c r="C170" s="39">
        <v>0</v>
      </c>
      <c r="D170" s="40">
        <v>0</v>
      </c>
      <c r="E170" s="41">
        <v>0</v>
      </c>
      <c r="F170" s="42">
        <f>SUM(C171:F171)</f>
        <v>415</v>
      </c>
      <c r="G170" s="39">
        <v>0</v>
      </c>
      <c r="H170" s="40">
        <v>0</v>
      </c>
      <c r="I170" s="41">
        <v>0</v>
      </c>
      <c r="J170" s="42">
        <f>SUM(G171:J171)</f>
        <v>422</v>
      </c>
      <c r="K170" s="39">
        <v>0</v>
      </c>
      <c r="L170" s="40">
        <v>0</v>
      </c>
      <c r="M170" s="41">
        <v>0</v>
      </c>
      <c r="N170" s="42">
        <f>SUM(K171:N171)</f>
        <v>484</v>
      </c>
      <c r="O170" s="39">
        <v>0</v>
      </c>
      <c r="P170" s="40">
        <v>0</v>
      </c>
      <c r="Q170" s="41">
        <v>0</v>
      </c>
      <c r="R170" s="42">
        <f>SUM(O171:R171)</f>
        <v>368</v>
      </c>
      <c r="S170" s="39">
        <v>0</v>
      </c>
      <c r="T170" s="40">
        <v>0</v>
      </c>
      <c r="U170" s="41">
        <v>0</v>
      </c>
      <c r="V170" s="42">
        <f>SUM(S171:V171)</f>
        <v>275</v>
      </c>
      <c r="W170" s="39">
        <v>0</v>
      </c>
      <c r="X170" s="40">
        <v>0</v>
      </c>
      <c r="Y170" s="41">
        <v>0</v>
      </c>
      <c r="Z170" s="42">
        <f>SUM(W171:Z171)</f>
        <v>0</v>
      </c>
      <c r="AA170" s="30">
        <f t="shared" si="13"/>
        <v>0</v>
      </c>
      <c r="AB170" s="31">
        <f t="shared" si="13"/>
        <v>0</v>
      </c>
      <c r="AC170" s="32">
        <f t="shared" si="13"/>
        <v>0</v>
      </c>
    </row>
    <row r="171" spans="1:29" ht="15.75" customHeight="1" x14ac:dyDescent="0.2">
      <c r="A171" s="43"/>
      <c r="B171" s="44" t="s">
        <v>17</v>
      </c>
      <c r="C171" s="45">
        <v>134</v>
      </c>
      <c r="D171" s="45">
        <v>97</v>
      </c>
      <c r="E171" s="45">
        <v>102</v>
      </c>
      <c r="F171" s="46">
        <v>82</v>
      </c>
      <c r="G171" s="88">
        <v>101</v>
      </c>
      <c r="H171" s="89">
        <v>104</v>
      </c>
      <c r="I171" s="89">
        <v>101</v>
      </c>
      <c r="J171" s="90">
        <v>116</v>
      </c>
      <c r="K171" s="88">
        <v>95</v>
      </c>
      <c r="L171" s="89">
        <v>142</v>
      </c>
      <c r="M171" s="89">
        <v>127</v>
      </c>
      <c r="N171" s="90">
        <v>120</v>
      </c>
      <c r="O171" s="88">
        <v>97</v>
      </c>
      <c r="P171" s="89">
        <v>84</v>
      </c>
      <c r="Q171" s="89">
        <v>72</v>
      </c>
      <c r="R171" s="90">
        <v>115</v>
      </c>
      <c r="S171" s="88">
        <v>57</v>
      </c>
      <c r="T171" s="89">
        <v>77</v>
      </c>
      <c r="U171" s="89">
        <v>82</v>
      </c>
      <c r="V171" s="90">
        <v>59</v>
      </c>
      <c r="W171" s="88"/>
      <c r="X171" s="89"/>
      <c r="Y171" s="89"/>
      <c r="Z171" s="90"/>
      <c r="AA171" s="368">
        <f>IF(SUM(C171:Z171)&lt;1," ",SUM(C171:Z171))</f>
        <v>1964</v>
      </c>
      <c r="AB171" s="369"/>
      <c r="AC171" s="370"/>
    </row>
    <row r="172" spans="1:29" ht="15.75" customHeight="1" x14ac:dyDescent="0.2">
      <c r="A172" s="77"/>
      <c r="B172" s="73" t="s">
        <v>18</v>
      </c>
      <c r="C172" s="51">
        <v>1</v>
      </c>
      <c r="D172" s="51">
        <v>2</v>
      </c>
      <c r="E172" s="51">
        <v>3</v>
      </c>
      <c r="F172" s="52">
        <v>4</v>
      </c>
      <c r="G172" s="53">
        <v>5</v>
      </c>
      <c r="H172" s="51">
        <v>6</v>
      </c>
      <c r="I172" s="51">
        <v>7</v>
      </c>
      <c r="J172" s="52">
        <v>8</v>
      </c>
      <c r="K172" s="53">
        <v>9</v>
      </c>
      <c r="L172" s="54">
        <v>10</v>
      </c>
      <c r="M172" s="54">
        <v>11</v>
      </c>
      <c r="N172" s="55">
        <v>12</v>
      </c>
      <c r="O172" s="53">
        <v>13</v>
      </c>
      <c r="P172" s="54">
        <v>14</v>
      </c>
      <c r="Q172" s="54">
        <v>15</v>
      </c>
      <c r="R172" s="55">
        <v>16</v>
      </c>
      <c r="S172" s="53">
        <v>17</v>
      </c>
      <c r="T172" s="54">
        <v>18</v>
      </c>
      <c r="U172" s="54">
        <v>19</v>
      </c>
      <c r="V172" s="55">
        <v>20</v>
      </c>
      <c r="W172" s="53">
        <v>21</v>
      </c>
      <c r="X172" s="54">
        <v>22</v>
      </c>
      <c r="Y172" s="54">
        <v>23</v>
      </c>
      <c r="Z172" s="55">
        <v>24</v>
      </c>
      <c r="AA172" s="371"/>
      <c r="AB172" s="372"/>
      <c r="AC172" s="373"/>
    </row>
    <row r="173" spans="1:29" ht="12" hidden="1" customHeight="1" x14ac:dyDescent="0.2">
      <c r="A173" s="56"/>
      <c r="B173" s="56"/>
      <c r="C173" s="87"/>
      <c r="D173" s="58"/>
      <c r="E173" s="58"/>
      <c r="F173" s="59"/>
      <c r="G173" s="57"/>
      <c r="H173" s="58"/>
      <c r="I173" s="58"/>
      <c r="J173" s="59"/>
      <c r="K173" s="57"/>
      <c r="L173" s="60"/>
      <c r="M173" s="60"/>
      <c r="N173" s="61"/>
      <c r="O173" s="57"/>
      <c r="P173" s="60"/>
      <c r="Q173" s="60"/>
      <c r="R173" s="61"/>
      <c r="S173" s="57"/>
      <c r="T173" s="60"/>
      <c r="U173" s="60"/>
      <c r="V173" s="61"/>
      <c r="W173" s="57"/>
      <c r="X173" s="60"/>
      <c r="Y173" s="60"/>
      <c r="Z173" s="60"/>
      <c r="AA173" s="60"/>
      <c r="AB173" s="60"/>
      <c r="AC173" s="61"/>
    </row>
    <row r="174" spans="1:29" ht="15.75" x14ac:dyDescent="0.25">
      <c r="A174" s="322" t="s">
        <v>104</v>
      </c>
      <c r="B174" s="316" t="s">
        <v>225</v>
      </c>
      <c r="C174" s="64"/>
      <c r="D174" s="65"/>
      <c r="E174" s="65"/>
      <c r="F174" s="66"/>
      <c r="G174" s="67"/>
      <c r="H174" s="65"/>
      <c r="I174" s="65"/>
      <c r="J174" s="66"/>
      <c r="K174" s="67"/>
      <c r="L174" s="68"/>
      <c r="M174" s="68"/>
      <c r="N174" s="69"/>
      <c r="O174" s="67"/>
      <c r="P174" s="68"/>
      <c r="Q174" s="68"/>
      <c r="R174" s="69"/>
      <c r="S174" s="67"/>
      <c r="T174" s="68"/>
      <c r="U174" s="68"/>
      <c r="V174" s="69"/>
      <c r="W174" s="67"/>
      <c r="X174" s="68"/>
      <c r="Y174" s="68"/>
      <c r="Z174" s="69"/>
      <c r="AA174" s="374"/>
      <c r="AB174" s="375"/>
      <c r="AC174" s="376"/>
    </row>
    <row r="175" spans="1:29" ht="12" customHeight="1" x14ac:dyDescent="0.2">
      <c r="A175" s="34" t="s">
        <v>103</v>
      </c>
      <c r="B175" s="29" t="s">
        <v>231</v>
      </c>
      <c r="C175" s="347">
        <v>3</v>
      </c>
      <c r="D175" s="348">
        <v>4</v>
      </c>
      <c r="E175" s="349">
        <v>8</v>
      </c>
      <c r="F175" s="33"/>
      <c r="G175" s="347">
        <v>6</v>
      </c>
      <c r="H175" s="348">
        <v>2</v>
      </c>
      <c r="I175" s="349">
        <v>8</v>
      </c>
      <c r="J175" s="33"/>
      <c r="K175" s="30">
        <v>3</v>
      </c>
      <c r="L175" s="31">
        <v>1</v>
      </c>
      <c r="M175" s="32">
        <v>8</v>
      </c>
      <c r="N175" s="33"/>
      <c r="O175" s="30">
        <v>3</v>
      </c>
      <c r="P175" s="31">
        <v>3</v>
      </c>
      <c r="Q175" s="32">
        <v>8</v>
      </c>
      <c r="R175" s="33"/>
      <c r="S175" s="30">
        <v>4</v>
      </c>
      <c r="T175" s="31">
        <v>1</v>
      </c>
      <c r="U175" s="32">
        <v>8</v>
      </c>
      <c r="V175" s="78"/>
      <c r="W175" s="30">
        <v>0</v>
      </c>
      <c r="X175" s="31">
        <v>0</v>
      </c>
      <c r="Y175" s="32">
        <v>0</v>
      </c>
      <c r="Z175" s="33"/>
      <c r="AA175" s="30">
        <f t="shared" ref="AA175:AC182" si="14">IF(C175+G175+K175+O175+S175+W175&lt;1,0,C175+G175+K175+O175+S175+W175)</f>
        <v>19</v>
      </c>
      <c r="AB175" s="31">
        <f t="shared" si="14"/>
        <v>11</v>
      </c>
      <c r="AC175" s="32">
        <f t="shared" si="14"/>
        <v>40</v>
      </c>
    </row>
    <row r="176" spans="1:29" ht="12" customHeight="1" x14ac:dyDescent="0.2">
      <c r="A176" s="34" t="s">
        <v>103</v>
      </c>
      <c r="B176" s="29" t="s">
        <v>232</v>
      </c>
      <c r="C176" s="347">
        <v>6</v>
      </c>
      <c r="D176" s="348">
        <v>2</v>
      </c>
      <c r="E176" s="349">
        <v>8</v>
      </c>
      <c r="F176" s="33"/>
      <c r="G176" s="347">
        <v>2</v>
      </c>
      <c r="H176" s="348">
        <v>4</v>
      </c>
      <c r="I176" s="349">
        <v>8</v>
      </c>
      <c r="J176" s="33"/>
      <c r="K176" s="30">
        <v>3</v>
      </c>
      <c r="L176" s="31">
        <v>4</v>
      </c>
      <c r="M176" s="32">
        <v>8</v>
      </c>
      <c r="N176" s="33"/>
      <c r="O176" s="30">
        <v>3</v>
      </c>
      <c r="P176" s="31">
        <v>3</v>
      </c>
      <c r="Q176" s="32">
        <v>8</v>
      </c>
      <c r="R176" s="33"/>
      <c r="S176" s="30">
        <v>3</v>
      </c>
      <c r="T176" s="31">
        <v>2</v>
      </c>
      <c r="U176" s="32">
        <v>8</v>
      </c>
      <c r="V176" s="78"/>
      <c r="W176" s="30">
        <v>0</v>
      </c>
      <c r="X176" s="31">
        <v>0</v>
      </c>
      <c r="Y176" s="32">
        <v>0</v>
      </c>
      <c r="Z176" s="33"/>
      <c r="AA176" s="30">
        <f t="shared" si="14"/>
        <v>17</v>
      </c>
      <c r="AB176" s="31">
        <f t="shared" si="14"/>
        <v>15</v>
      </c>
      <c r="AC176" s="32">
        <f t="shared" si="14"/>
        <v>40</v>
      </c>
    </row>
    <row r="177" spans="1:29" ht="12" customHeight="1" x14ac:dyDescent="0.2">
      <c r="A177" s="34" t="s">
        <v>103</v>
      </c>
      <c r="B177" s="29" t="s">
        <v>235</v>
      </c>
      <c r="C177" s="347">
        <v>2</v>
      </c>
      <c r="D177" s="348">
        <v>1</v>
      </c>
      <c r="E177" s="349">
        <v>8</v>
      </c>
      <c r="F177" s="33"/>
      <c r="G177" s="347">
        <v>1</v>
      </c>
      <c r="H177" s="348">
        <v>3</v>
      </c>
      <c r="I177" s="349">
        <v>8</v>
      </c>
      <c r="J177" s="33"/>
      <c r="K177" s="30">
        <v>2</v>
      </c>
      <c r="L177" s="31">
        <v>2</v>
      </c>
      <c r="M177" s="32">
        <v>8</v>
      </c>
      <c r="N177" s="33"/>
      <c r="O177" s="30">
        <v>1</v>
      </c>
      <c r="P177" s="31">
        <v>3</v>
      </c>
      <c r="Q177" s="32">
        <v>8</v>
      </c>
      <c r="R177" s="33"/>
      <c r="S177" s="30">
        <v>1</v>
      </c>
      <c r="T177" s="31">
        <v>3</v>
      </c>
      <c r="U177" s="32">
        <v>8</v>
      </c>
      <c r="V177" s="78"/>
      <c r="W177" s="30">
        <v>0</v>
      </c>
      <c r="X177" s="31">
        <v>0</v>
      </c>
      <c r="Y177" s="32">
        <v>0</v>
      </c>
      <c r="Z177" s="33"/>
      <c r="AA177" s="30">
        <f t="shared" si="14"/>
        <v>7</v>
      </c>
      <c r="AB177" s="31">
        <f t="shared" si="14"/>
        <v>12</v>
      </c>
      <c r="AC177" s="32">
        <f t="shared" si="14"/>
        <v>40</v>
      </c>
    </row>
    <row r="178" spans="1:29" ht="12" customHeight="1" x14ac:dyDescent="0.2">
      <c r="A178" s="34" t="s">
        <v>118</v>
      </c>
      <c r="B178" s="29" t="s">
        <v>233</v>
      </c>
      <c r="C178" s="347">
        <v>3</v>
      </c>
      <c r="D178" s="348">
        <v>5</v>
      </c>
      <c r="E178" s="349">
        <v>8</v>
      </c>
      <c r="F178" s="33"/>
      <c r="G178" s="347">
        <v>3</v>
      </c>
      <c r="H178" s="348">
        <v>4</v>
      </c>
      <c r="I178" s="349">
        <v>8</v>
      </c>
      <c r="J178" s="33"/>
      <c r="K178" s="30">
        <v>3</v>
      </c>
      <c r="L178" s="31">
        <v>3</v>
      </c>
      <c r="M178" s="32">
        <v>8</v>
      </c>
      <c r="N178" s="33"/>
      <c r="O178" s="30">
        <v>1</v>
      </c>
      <c r="P178" s="31">
        <v>6</v>
      </c>
      <c r="Q178" s="32">
        <v>8</v>
      </c>
      <c r="R178" s="33"/>
      <c r="S178" s="30">
        <v>5</v>
      </c>
      <c r="T178" s="31">
        <v>3</v>
      </c>
      <c r="U178" s="32">
        <v>8</v>
      </c>
      <c r="V178" s="78"/>
      <c r="W178" s="30">
        <v>0</v>
      </c>
      <c r="X178" s="31">
        <v>0</v>
      </c>
      <c r="Y178" s="32">
        <v>0</v>
      </c>
      <c r="Z178" s="33"/>
      <c r="AA178" s="30">
        <f t="shared" si="14"/>
        <v>15</v>
      </c>
      <c r="AB178" s="31">
        <f t="shared" si="14"/>
        <v>21</v>
      </c>
      <c r="AC178" s="32">
        <f t="shared" si="14"/>
        <v>40</v>
      </c>
    </row>
    <row r="179" spans="1:29" ht="12" customHeight="1" x14ac:dyDescent="0.2">
      <c r="A179" s="34" t="s">
        <v>118</v>
      </c>
      <c r="B179" s="29" t="s">
        <v>234</v>
      </c>
      <c r="C179" s="347">
        <v>0</v>
      </c>
      <c r="D179" s="348">
        <v>0</v>
      </c>
      <c r="E179" s="349">
        <v>0</v>
      </c>
      <c r="F179" s="35" t="str">
        <f>IF(SUM(E175:E182)=40," ",SUM(E175:E182)-40)</f>
        <v xml:space="preserve"> </v>
      </c>
      <c r="G179" s="347">
        <v>2</v>
      </c>
      <c r="H179" s="348">
        <v>2</v>
      </c>
      <c r="I179" s="349">
        <v>8</v>
      </c>
      <c r="J179" s="35" t="str">
        <f>IF(SUM(I175:I182)=40," ",SUM(I175:I182)-40)</f>
        <v xml:space="preserve"> </v>
      </c>
      <c r="K179" s="30">
        <v>0</v>
      </c>
      <c r="L179" s="31">
        <v>0</v>
      </c>
      <c r="M179" s="32">
        <v>0</v>
      </c>
      <c r="N179" s="35" t="str">
        <f>IF(SUM(M175:M182)=40," ",SUM(M175:M182)-40)</f>
        <v xml:space="preserve"> </v>
      </c>
      <c r="O179" s="30">
        <v>0</v>
      </c>
      <c r="P179" s="31">
        <v>0</v>
      </c>
      <c r="Q179" s="32">
        <v>8</v>
      </c>
      <c r="R179" s="35" t="str">
        <f>IF(SUM(Q175:Q182)=40," ",SUM(Q175:Q182)-40)</f>
        <v xml:space="preserve"> </v>
      </c>
      <c r="S179" s="30">
        <v>0</v>
      </c>
      <c r="T179" s="31">
        <v>0</v>
      </c>
      <c r="U179" s="32">
        <v>0</v>
      </c>
      <c r="V179" s="35" t="str">
        <f>IF(SUM(U175:U182)=40," ",SUM(U175:U182)-40)</f>
        <v xml:space="preserve"> </v>
      </c>
      <c r="W179" s="30">
        <v>0</v>
      </c>
      <c r="X179" s="31">
        <v>0</v>
      </c>
      <c r="Y179" s="32">
        <v>0</v>
      </c>
      <c r="Z179" s="35">
        <f>IF(SUM(Y175:Y182)=40," ",SUM(Y175:Y182)-40)</f>
        <v>-40</v>
      </c>
      <c r="AA179" s="30">
        <f t="shared" si="14"/>
        <v>2</v>
      </c>
      <c r="AB179" s="31">
        <f t="shared" si="14"/>
        <v>2</v>
      </c>
      <c r="AC179" s="32">
        <f t="shared" si="14"/>
        <v>16</v>
      </c>
    </row>
    <row r="180" spans="1:29" ht="12" customHeight="1" x14ac:dyDescent="0.2">
      <c r="A180" s="34" t="s">
        <v>103</v>
      </c>
      <c r="B180" s="29" t="s">
        <v>236</v>
      </c>
      <c r="C180" s="347">
        <v>2</v>
      </c>
      <c r="D180" s="348">
        <v>1</v>
      </c>
      <c r="E180" s="349">
        <v>8</v>
      </c>
      <c r="F180" s="33"/>
      <c r="G180" s="347">
        <v>0</v>
      </c>
      <c r="H180" s="348">
        <v>0</v>
      </c>
      <c r="I180" s="349">
        <v>0</v>
      </c>
      <c r="J180" s="33"/>
      <c r="K180" s="30">
        <v>0</v>
      </c>
      <c r="L180" s="31">
        <v>2</v>
      </c>
      <c r="M180" s="32">
        <v>8</v>
      </c>
      <c r="N180" s="33"/>
      <c r="O180" s="30">
        <v>0</v>
      </c>
      <c r="P180" s="31">
        <v>0</v>
      </c>
      <c r="Q180" s="32">
        <v>0</v>
      </c>
      <c r="R180" s="33"/>
      <c r="S180" s="30">
        <v>0</v>
      </c>
      <c r="T180" s="31">
        <v>1</v>
      </c>
      <c r="U180" s="32">
        <v>8</v>
      </c>
      <c r="V180" s="33"/>
      <c r="W180" s="30">
        <v>0</v>
      </c>
      <c r="X180" s="31">
        <v>0</v>
      </c>
      <c r="Y180" s="32">
        <v>0</v>
      </c>
      <c r="Z180" s="33"/>
      <c r="AA180" s="30">
        <f t="shared" si="14"/>
        <v>2</v>
      </c>
      <c r="AB180" s="31">
        <f t="shared" si="14"/>
        <v>4</v>
      </c>
      <c r="AC180" s="32">
        <f t="shared" si="14"/>
        <v>24</v>
      </c>
    </row>
    <row r="181" spans="1:29" ht="12" customHeight="1" x14ac:dyDescent="0.2">
      <c r="A181" s="34"/>
      <c r="B181" s="29"/>
      <c r="C181" s="30">
        <v>0</v>
      </c>
      <c r="D181" s="31">
        <v>0</v>
      </c>
      <c r="E181" s="32">
        <v>0</v>
      </c>
      <c r="F181" s="36">
        <f>F182</f>
        <v>724</v>
      </c>
      <c r="G181" s="30">
        <v>0</v>
      </c>
      <c r="H181" s="31">
        <v>0</v>
      </c>
      <c r="I181" s="32">
        <v>0</v>
      </c>
      <c r="J181" s="36">
        <f>F181+J182</f>
        <v>1419</v>
      </c>
      <c r="K181" s="30">
        <v>0</v>
      </c>
      <c r="L181" s="31">
        <v>0</v>
      </c>
      <c r="M181" s="32">
        <v>0</v>
      </c>
      <c r="N181" s="36">
        <f>J181+N182</f>
        <v>2084</v>
      </c>
      <c r="O181" s="30">
        <v>0</v>
      </c>
      <c r="P181" s="31">
        <v>0</v>
      </c>
      <c r="Q181" s="32">
        <v>0</v>
      </c>
      <c r="R181" s="36">
        <f>N181+R182</f>
        <v>2655</v>
      </c>
      <c r="S181" s="30">
        <v>0</v>
      </c>
      <c r="T181" s="31">
        <v>0</v>
      </c>
      <c r="U181" s="32">
        <v>0</v>
      </c>
      <c r="V181" s="36">
        <f>R181+V182</f>
        <v>3263</v>
      </c>
      <c r="W181" s="30">
        <v>0</v>
      </c>
      <c r="X181" s="31">
        <v>0</v>
      </c>
      <c r="Y181" s="32">
        <v>0</v>
      </c>
      <c r="Z181" s="36">
        <f>V181+Z182</f>
        <v>3263</v>
      </c>
      <c r="AA181" s="30">
        <f t="shared" si="14"/>
        <v>0</v>
      </c>
      <c r="AB181" s="31">
        <f t="shared" si="14"/>
        <v>0</v>
      </c>
      <c r="AC181" s="32">
        <f t="shared" si="14"/>
        <v>0</v>
      </c>
    </row>
    <row r="182" spans="1:29" ht="12" customHeight="1" x14ac:dyDescent="0.2">
      <c r="A182" s="37"/>
      <c r="B182" s="38"/>
      <c r="C182" s="39">
        <v>0</v>
      </c>
      <c r="D182" s="40">
        <v>0</v>
      </c>
      <c r="E182" s="41">
        <v>0</v>
      </c>
      <c r="F182" s="42">
        <f>SUM(C183:F183)</f>
        <v>724</v>
      </c>
      <c r="G182" s="39">
        <v>0</v>
      </c>
      <c r="H182" s="40">
        <v>0</v>
      </c>
      <c r="I182" s="41">
        <v>0</v>
      </c>
      <c r="J182" s="42">
        <f>SUM(G183:J183)</f>
        <v>695</v>
      </c>
      <c r="K182" s="39">
        <v>0</v>
      </c>
      <c r="L182" s="40">
        <v>0</v>
      </c>
      <c r="M182" s="41">
        <v>0</v>
      </c>
      <c r="N182" s="42">
        <f>SUM(K183:N183)</f>
        <v>665</v>
      </c>
      <c r="O182" s="39">
        <v>0</v>
      </c>
      <c r="P182" s="40">
        <v>0</v>
      </c>
      <c r="Q182" s="41">
        <v>0</v>
      </c>
      <c r="R182" s="42">
        <f>SUM(O183:R183)</f>
        <v>571</v>
      </c>
      <c r="S182" s="39">
        <v>0</v>
      </c>
      <c r="T182" s="40">
        <v>0</v>
      </c>
      <c r="U182" s="41">
        <v>0</v>
      </c>
      <c r="V182" s="42">
        <f>SUM(S183:V183)</f>
        <v>608</v>
      </c>
      <c r="W182" s="39">
        <v>0</v>
      </c>
      <c r="X182" s="40">
        <v>0</v>
      </c>
      <c r="Y182" s="41">
        <v>0</v>
      </c>
      <c r="Z182" s="42">
        <f>SUM(W183:Z183)</f>
        <v>0</v>
      </c>
      <c r="AA182" s="30">
        <f t="shared" si="14"/>
        <v>0</v>
      </c>
      <c r="AB182" s="31">
        <f t="shared" si="14"/>
        <v>0</v>
      </c>
      <c r="AC182" s="32">
        <f t="shared" si="14"/>
        <v>0</v>
      </c>
    </row>
    <row r="183" spans="1:29" ht="15.75" customHeight="1" x14ac:dyDescent="0.2">
      <c r="A183" s="43"/>
      <c r="B183" s="44" t="s">
        <v>17</v>
      </c>
      <c r="C183" s="45">
        <v>217</v>
      </c>
      <c r="D183" s="45">
        <v>158</v>
      </c>
      <c r="E183" s="45">
        <v>191</v>
      </c>
      <c r="F183" s="46">
        <v>158</v>
      </c>
      <c r="G183" s="88">
        <v>183</v>
      </c>
      <c r="H183" s="89">
        <v>156</v>
      </c>
      <c r="I183" s="89">
        <v>191</v>
      </c>
      <c r="J183" s="90">
        <v>165</v>
      </c>
      <c r="K183" s="88">
        <v>162</v>
      </c>
      <c r="L183" s="89">
        <v>179</v>
      </c>
      <c r="M183" s="89">
        <v>169</v>
      </c>
      <c r="N183" s="90">
        <v>155</v>
      </c>
      <c r="O183" s="88">
        <v>135</v>
      </c>
      <c r="P183" s="89">
        <v>157</v>
      </c>
      <c r="Q183" s="89">
        <v>144</v>
      </c>
      <c r="R183" s="90">
        <v>135</v>
      </c>
      <c r="S183" s="88">
        <v>166</v>
      </c>
      <c r="T183" s="89">
        <v>180</v>
      </c>
      <c r="U183" s="89">
        <v>144</v>
      </c>
      <c r="V183" s="90">
        <v>118</v>
      </c>
      <c r="W183" s="88"/>
      <c r="X183" s="89"/>
      <c r="Y183" s="89"/>
      <c r="Z183" s="90"/>
      <c r="AA183" s="396">
        <f>IF(SUM(C183:Z183)&lt;1," ",SUM(C183:Z183))</f>
        <v>3263</v>
      </c>
      <c r="AB183" s="369"/>
      <c r="AC183" s="370"/>
    </row>
    <row r="184" spans="1:29" ht="15.75" customHeight="1" x14ac:dyDescent="0.2">
      <c r="A184" s="77"/>
      <c r="B184" s="73" t="s">
        <v>18</v>
      </c>
      <c r="C184" s="51">
        <v>1</v>
      </c>
      <c r="D184" s="51">
        <v>2</v>
      </c>
      <c r="E184" s="51">
        <v>3</v>
      </c>
      <c r="F184" s="52">
        <v>4</v>
      </c>
      <c r="G184" s="53">
        <v>5</v>
      </c>
      <c r="H184" s="51">
        <v>6</v>
      </c>
      <c r="I184" s="51">
        <v>7</v>
      </c>
      <c r="J184" s="52">
        <v>8</v>
      </c>
      <c r="K184" s="53">
        <v>9</v>
      </c>
      <c r="L184" s="54">
        <v>10</v>
      </c>
      <c r="M184" s="54">
        <v>11</v>
      </c>
      <c r="N184" s="55">
        <v>12</v>
      </c>
      <c r="O184" s="53">
        <v>13</v>
      </c>
      <c r="P184" s="54">
        <v>14</v>
      </c>
      <c r="Q184" s="54">
        <v>15</v>
      </c>
      <c r="R184" s="55">
        <v>16</v>
      </c>
      <c r="S184" s="53">
        <v>17</v>
      </c>
      <c r="T184" s="54">
        <v>18</v>
      </c>
      <c r="U184" s="54">
        <v>19</v>
      </c>
      <c r="V184" s="55">
        <v>20</v>
      </c>
      <c r="W184" s="53">
        <v>21</v>
      </c>
      <c r="X184" s="54">
        <v>22</v>
      </c>
      <c r="Y184" s="54">
        <v>23</v>
      </c>
      <c r="Z184" s="55">
        <v>24</v>
      </c>
      <c r="AA184" s="371"/>
      <c r="AB184" s="372"/>
      <c r="AC184" s="373"/>
    </row>
    <row r="185" spans="1:29" ht="12" hidden="1" customHeight="1" x14ac:dyDescent="0.2">
      <c r="A185" s="56"/>
      <c r="B185" s="56"/>
      <c r="C185" s="87"/>
      <c r="D185" s="58"/>
      <c r="E185" s="58"/>
      <c r="F185" s="59"/>
      <c r="G185" s="57"/>
      <c r="H185" s="58"/>
      <c r="I185" s="58"/>
      <c r="J185" s="59"/>
      <c r="K185" s="57"/>
      <c r="L185" s="60"/>
      <c r="M185" s="60"/>
      <c r="N185" s="61"/>
      <c r="O185" s="57"/>
      <c r="P185" s="60"/>
      <c r="Q185" s="60"/>
      <c r="R185" s="61"/>
      <c r="S185" s="57"/>
      <c r="T185" s="60"/>
      <c r="U185" s="60"/>
      <c r="V185" s="61"/>
      <c r="W185" s="57"/>
      <c r="X185" s="60"/>
      <c r="Y185" s="60"/>
      <c r="Z185" s="60"/>
      <c r="AA185" s="60"/>
      <c r="AB185" s="60"/>
      <c r="AC185" s="61"/>
    </row>
    <row r="186" spans="1:29" ht="17.100000000000001" customHeight="1" x14ac:dyDescent="0.25">
      <c r="A186" s="62" t="s">
        <v>104</v>
      </c>
      <c r="B186" s="63" t="s">
        <v>238</v>
      </c>
      <c r="C186" s="64"/>
      <c r="D186" s="65"/>
      <c r="E186" s="65"/>
      <c r="F186" s="66"/>
      <c r="G186" s="67"/>
      <c r="H186" s="65"/>
      <c r="I186" s="65"/>
      <c r="J186" s="66"/>
      <c r="K186" s="67"/>
      <c r="L186" s="68"/>
      <c r="M186" s="68"/>
      <c r="N186" s="69"/>
      <c r="O186" s="67"/>
      <c r="P186" s="68"/>
      <c r="Q186" s="68"/>
      <c r="R186" s="69"/>
      <c r="S186" s="67"/>
      <c r="T186" s="68"/>
      <c r="U186" s="68"/>
      <c r="V186" s="69"/>
      <c r="W186" s="67"/>
      <c r="X186" s="68"/>
      <c r="Y186" s="68"/>
      <c r="Z186" s="69"/>
      <c r="AA186" s="374"/>
      <c r="AB186" s="375"/>
      <c r="AC186" s="376"/>
    </row>
    <row r="187" spans="1:29" ht="12" customHeight="1" x14ac:dyDescent="0.2">
      <c r="A187" s="323" t="s">
        <v>103</v>
      </c>
      <c r="B187" s="314" t="s">
        <v>239</v>
      </c>
      <c r="C187" s="347">
        <v>6</v>
      </c>
      <c r="D187" s="348">
        <v>1</v>
      </c>
      <c r="E187" s="349">
        <v>8</v>
      </c>
      <c r="F187" s="33"/>
      <c r="G187" s="347">
        <v>3</v>
      </c>
      <c r="H187" s="348">
        <v>4</v>
      </c>
      <c r="I187" s="349">
        <v>8</v>
      </c>
      <c r="J187" s="33"/>
      <c r="K187" s="30">
        <v>2</v>
      </c>
      <c r="L187" s="31">
        <v>3</v>
      </c>
      <c r="M187" s="32">
        <v>8</v>
      </c>
      <c r="N187" s="33"/>
      <c r="O187" s="30">
        <v>6</v>
      </c>
      <c r="P187" s="31">
        <v>2</v>
      </c>
      <c r="Q187" s="32">
        <v>8</v>
      </c>
      <c r="R187" s="33"/>
      <c r="S187" s="30">
        <v>4</v>
      </c>
      <c r="T187" s="31">
        <v>1</v>
      </c>
      <c r="U187" s="32">
        <v>8</v>
      </c>
      <c r="V187" s="78"/>
      <c r="W187" s="30">
        <v>0</v>
      </c>
      <c r="X187" s="31">
        <v>0</v>
      </c>
      <c r="Y187" s="32">
        <v>0</v>
      </c>
      <c r="Z187" s="33"/>
      <c r="AA187" s="30">
        <f t="shared" ref="AA187:AC194" si="15">IF(C187+G187+K187+O187+S187+W187&lt;1,0,C187+G187+K187+O187+S187+W187)</f>
        <v>21</v>
      </c>
      <c r="AB187" s="31">
        <f t="shared" si="15"/>
        <v>11</v>
      </c>
      <c r="AC187" s="32">
        <f t="shared" si="15"/>
        <v>40</v>
      </c>
    </row>
    <row r="188" spans="1:29" ht="12" customHeight="1" x14ac:dyDescent="0.2">
      <c r="A188" s="323" t="s">
        <v>103</v>
      </c>
      <c r="B188" s="314" t="s">
        <v>240</v>
      </c>
      <c r="C188" s="347">
        <v>1</v>
      </c>
      <c r="D188" s="348">
        <v>1</v>
      </c>
      <c r="E188" s="349">
        <v>8</v>
      </c>
      <c r="F188" s="33"/>
      <c r="G188" s="347">
        <v>1</v>
      </c>
      <c r="H188" s="348">
        <v>2</v>
      </c>
      <c r="I188" s="349">
        <v>8</v>
      </c>
      <c r="J188" s="33"/>
      <c r="K188" s="30">
        <v>4</v>
      </c>
      <c r="L188" s="31">
        <v>1</v>
      </c>
      <c r="M188" s="32">
        <v>8</v>
      </c>
      <c r="N188" s="33"/>
      <c r="O188" s="30">
        <v>1</v>
      </c>
      <c r="P188" s="31">
        <v>1</v>
      </c>
      <c r="Q188" s="32">
        <v>8</v>
      </c>
      <c r="R188" s="33"/>
      <c r="S188" s="30">
        <v>3</v>
      </c>
      <c r="T188" s="31">
        <v>4</v>
      </c>
      <c r="U188" s="32">
        <v>8</v>
      </c>
      <c r="V188" s="78"/>
      <c r="W188" s="30">
        <v>0</v>
      </c>
      <c r="X188" s="31">
        <v>0</v>
      </c>
      <c r="Y188" s="32">
        <v>0</v>
      </c>
      <c r="Z188" s="33"/>
      <c r="AA188" s="30">
        <f t="shared" si="15"/>
        <v>10</v>
      </c>
      <c r="AB188" s="31">
        <f t="shared" si="15"/>
        <v>9</v>
      </c>
      <c r="AC188" s="32">
        <f t="shared" si="15"/>
        <v>40</v>
      </c>
    </row>
    <row r="189" spans="1:29" ht="12" customHeight="1" x14ac:dyDescent="0.2">
      <c r="A189" s="323" t="s">
        <v>103</v>
      </c>
      <c r="B189" s="314" t="s">
        <v>241</v>
      </c>
      <c r="C189" s="347">
        <v>3</v>
      </c>
      <c r="D189" s="348">
        <v>1</v>
      </c>
      <c r="E189" s="349">
        <v>8</v>
      </c>
      <c r="F189" s="33"/>
      <c r="G189" s="347">
        <v>2</v>
      </c>
      <c r="H189" s="348">
        <v>1</v>
      </c>
      <c r="I189" s="349">
        <v>8</v>
      </c>
      <c r="J189" s="33"/>
      <c r="K189" s="30">
        <v>4</v>
      </c>
      <c r="L189" s="31">
        <v>2</v>
      </c>
      <c r="M189" s="32">
        <v>8</v>
      </c>
      <c r="N189" s="33"/>
      <c r="O189" s="30">
        <v>3</v>
      </c>
      <c r="P189" s="31">
        <v>3</v>
      </c>
      <c r="Q189" s="32">
        <v>8</v>
      </c>
      <c r="R189" s="33"/>
      <c r="S189" s="30">
        <v>1</v>
      </c>
      <c r="T189" s="31">
        <v>2</v>
      </c>
      <c r="U189" s="32">
        <v>8</v>
      </c>
      <c r="V189" s="78"/>
      <c r="W189" s="30">
        <v>0</v>
      </c>
      <c r="X189" s="31">
        <v>0</v>
      </c>
      <c r="Y189" s="32">
        <v>0</v>
      </c>
      <c r="Z189" s="33"/>
      <c r="AA189" s="30">
        <f t="shared" si="15"/>
        <v>13</v>
      </c>
      <c r="AB189" s="31">
        <f t="shared" si="15"/>
        <v>9</v>
      </c>
      <c r="AC189" s="32">
        <f t="shared" si="15"/>
        <v>40</v>
      </c>
    </row>
    <row r="190" spans="1:29" ht="12" customHeight="1" x14ac:dyDescent="0.2">
      <c r="A190" s="323" t="s">
        <v>103</v>
      </c>
      <c r="B190" s="314" t="s">
        <v>242</v>
      </c>
      <c r="C190" s="347">
        <v>1</v>
      </c>
      <c r="D190" s="348">
        <v>2</v>
      </c>
      <c r="E190" s="349">
        <v>8</v>
      </c>
      <c r="F190" s="33"/>
      <c r="G190" s="347">
        <v>0</v>
      </c>
      <c r="H190" s="348">
        <v>2</v>
      </c>
      <c r="I190" s="349">
        <v>8</v>
      </c>
      <c r="J190" s="33"/>
      <c r="K190" s="30">
        <v>2</v>
      </c>
      <c r="L190" s="31">
        <v>1</v>
      </c>
      <c r="M190" s="32">
        <v>8</v>
      </c>
      <c r="N190" s="33"/>
      <c r="O190" s="30">
        <v>0</v>
      </c>
      <c r="P190" s="31">
        <v>1</v>
      </c>
      <c r="Q190" s="32">
        <v>8</v>
      </c>
      <c r="R190" s="33"/>
      <c r="S190" s="30">
        <v>1</v>
      </c>
      <c r="T190" s="31">
        <v>2</v>
      </c>
      <c r="U190" s="32">
        <v>8</v>
      </c>
      <c r="V190" s="78"/>
      <c r="W190" s="30">
        <v>0</v>
      </c>
      <c r="X190" s="31">
        <v>0</v>
      </c>
      <c r="Y190" s="32">
        <v>0</v>
      </c>
      <c r="Z190" s="33"/>
      <c r="AA190" s="30">
        <f t="shared" si="15"/>
        <v>4</v>
      </c>
      <c r="AB190" s="31">
        <f t="shared" si="15"/>
        <v>8</v>
      </c>
      <c r="AC190" s="32">
        <f t="shared" si="15"/>
        <v>40</v>
      </c>
    </row>
    <row r="191" spans="1:29" ht="12" customHeight="1" x14ac:dyDescent="0.2">
      <c r="A191" s="323" t="s">
        <v>118</v>
      </c>
      <c r="B191" s="314" t="s">
        <v>243</v>
      </c>
      <c r="C191" s="347">
        <v>1</v>
      </c>
      <c r="D191" s="348">
        <v>2</v>
      </c>
      <c r="E191" s="349">
        <v>8</v>
      </c>
      <c r="F191" s="35" t="str">
        <f>IF(SUM(E187:E194)=40," ",SUM(E187:E194)-40)</f>
        <v xml:space="preserve"> </v>
      </c>
      <c r="G191" s="347">
        <v>0</v>
      </c>
      <c r="H191" s="348">
        <v>0</v>
      </c>
      <c r="I191" s="349">
        <v>8</v>
      </c>
      <c r="J191" s="35" t="str">
        <f>IF(SUM(I187:I194)=40," ",SUM(I187:I194)-40)</f>
        <v xml:space="preserve"> </v>
      </c>
      <c r="K191" s="30">
        <v>6</v>
      </c>
      <c r="L191" s="31">
        <v>0</v>
      </c>
      <c r="M191" s="32">
        <v>8</v>
      </c>
      <c r="N191" s="35" t="str">
        <f>IF(SUM(M187:M194)=40," ",SUM(M187:M194)-40)</f>
        <v xml:space="preserve"> </v>
      </c>
      <c r="O191" s="30">
        <v>1</v>
      </c>
      <c r="P191" s="31">
        <v>2</v>
      </c>
      <c r="Q191" s="32">
        <v>8</v>
      </c>
      <c r="R191" s="35" t="str">
        <f>IF(SUM(Q187:Q194)=40," ",SUM(Q187:Q194)-40)</f>
        <v xml:space="preserve"> </v>
      </c>
      <c r="S191" s="30">
        <v>0</v>
      </c>
      <c r="T191" s="31">
        <v>4</v>
      </c>
      <c r="U191" s="32">
        <v>8</v>
      </c>
      <c r="V191" s="35" t="str">
        <f>IF(SUM(U187:U194)=40," ",SUM(U187:U194)-40)</f>
        <v xml:space="preserve"> </v>
      </c>
      <c r="W191" s="30">
        <v>0</v>
      </c>
      <c r="X191" s="31">
        <v>0</v>
      </c>
      <c r="Y191" s="32">
        <v>0</v>
      </c>
      <c r="Z191" s="35">
        <f>IF(SUM(Y187:Y194)=40," ",SUM(Y187:Y194)-40)</f>
        <v>-40</v>
      </c>
      <c r="AA191" s="30">
        <f t="shared" si="15"/>
        <v>8</v>
      </c>
      <c r="AB191" s="31">
        <f t="shared" si="15"/>
        <v>8</v>
      </c>
      <c r="AC191" s="32">
        <f t="shared" si="15"/>
        <v>40</v>
      </c>
    </row>
    <row r="192" spans="1:29" ht="12" customHeight="1" x14ac:dyDescent="0.2">
      <c r="A192" s="34"/>
      <c r="B192" s="29"/>
      <c r="C192" s="30">
        <v>0</v>
      </c>
      <c r="D192" s="31">
        <v>0</v>
      </c>
      <c r="E192" s="32">
        <v>0</v>
      </c>
      <c r="F192" s="33"/>
      <c r="G192" s="30">
        <v>0</v>
      </c>
      <c r="H192" s="31">
        <v>0</v>
      </c>
      <c r="I192" s="32">
        <v>0</v>
      </c>
      <c r="J192" s="33"/>
      <c r="K192" s="30">
        <v>0</v>
      </c>
      <c r="L192" s="31">
        <v>0</v>
      </c>
      <c r="M192" s="32">
        <v>0</v>
      </c>
      <c r="N192" s="33"/>
      <c r="O192" s="30">
        <v>0</v>
      </c>
      <c r="P192" s="31">
        <v>0</v>
      </c>
      <c r="Q192" s="32">
        <v>0</v>
      </c>
      <c r="R192" s="33"/>
      <c r="S192" s="30">
        <v>0</v>
      </c>
      <c r="T192" s="31">
        <v>0</v>
      </c>
      <c r="U192" s="32">
        <v>0</v>
      </c>
      <c r="V192" s="33"/>
      <c r="W192" s="30">
        <v>0</v>
      </c>
      <c r="X192" s="31">
        <v>0</v>
      </c>
      <c r="Y192" s="32">
        <v>0</v>
      </c>
      <c r="Z192" s="33"/>
      <c r="AA192" s="30">
        <f t="shared" si="15"/>
        <v>0</v>
      </c>
      <c r="AB192" s="31">
        <f t="shared" si="15"/>
        <v>0</v>
      </c>
      <c r="AC192" s="32">
        <f t="shared" si="15"/>
        <v>0</v>
      </c>
    </row>
    <row r="193" spans="1:29" ht="12" customHeight="1" x14ac:dyDescent="0.2">
      <c r="A193" s="34"/>
      <c r="B193" s="29"/>
      <c r="C193" s="30">
        <v>0</v>
      </c>
      <c r="D193" s="31">
        <v>0</v>
      </c>
      <c r="E193" s="32">
        <v>0</v>
      </c>
      <c r="F193" s="36">
        <f>F194</f>
        <v>543</v>
      </c>
      <c r="G193" s="30">
        <v>0</v>
      </c>
      <c r="H193" s="31">
        <v>0</v>
      </c>
      <c r="I193" s="32">
        <v>0</v>
      </c>
      <c r="J193" s="36">
        <f>F193+J194</f>
        <v>1035</v>
      </c>
      <c r="K193" s="30">
        <v>0</v>
      </c>
      <c r="L193" s="31">
        <v>0</v>
      </c>
      <c r="M193" s="32">
        <v>0</v>
      </c>
      <c r="N193" s="36">
        <f>J193+N194</f>
        <v>1652</v>
      </c>
      <c r="O193" s="30">
        <v>0</v>
      </c>
      <c r="P193" s="31">
        <v>0</v>
      </c>
      <c r="Q193" s="32">
        <v>0</v>
      </c>
      <c r="R193" s="36">
        <f>N193+R194</f>
        <v>2177</v>
      </c>
      <c r="S193" s="30">
        <v>0</v>
      </c>
      <c r="T193" s="31">
        <v>0</v>
      </c>
      <c r="U193" s="32">
        <v>0</v>
      </c>
      <c r="V193" s="36">
        <f>R193+V194</f>
        <v>2768</v>
      </c>
      <c r="W193" s="30">
        <v>0</v>
      </c>
      <c r="X193" s="31">
        <v>0</v>
      </c>
      <c r="Y193" s="32">
        <v>0</v>
      </c>
      <c r="Z193" s="36">
        <f>V193+Z194</f>
        <v>2768</v>
      </c>
      <c r="AA193" s="30">
        <f t="shared" si="15"/>
        <v>0</v>
      </c>
      <c r="AB193" s="31">
        <f t="shared" si="15"/>
        <v>0</v>
      </c>
      <c r="AC193" s="32">
        <f t="shared" si="15"/>
        <v>0</v>
      </c>
    </row>
    <row r="194" spans="1:29" ht="12" customHeight="1" x14ac:dyDescent="0.2">
      <c r="A194" s="37"/>
      <c r="B194" s="38"/>
      <c r="C194" s="39">
        <v>0</v>
      </c>
      <c r="D194" s="40">
        <v>0</v>
      </c>
      <c r="E194" s="41">
        <v>0</v>
      </c>
      <c r="F194" s="42">
        <f>SUM(C195:F195)</f>
        <v>543</v>
      </c>
      <c r="G194" s="39">
        <v>0</v>
      </c>
      <c r="H194" s="40">
        <v>0</v>
      </c>
      <c r="I194" s="41">
        <v>0</v>
      </c>
      <c r="J194" s="42">
        <f>SUM(G195:J195)</f>
        <v>492</v>
      </c>
      <c r="K194" s="39">
        <v>0</v>
      </c>
      <c r="L194" s="40">
        <v>0</v>
      </c>
      <c r="M194" s="41">
        <v>0</v>
      </c>
      <c r="N194" s="42">
        <f>SUM(K195:N195)</f>
        <v>617</v>
      </c>
      <c r="O194" s="39">
        <v>0</v>
      </c>
      <c r="P194" s="40">
        <v>0</v>
      </c>
      <c r="Q194" s="41">
        <v>0</v>
      </c>
      <c r="R194" s="42">
        <f>SUM(O195:R195)</f>
        <v>525</v>
      </c>
      <c r="S194" s="39">
        <v>0</v>
      </c>
      <c r="T194" s="40">
        <v>0</v>
      </c>
      <c r="U194" s="41">
        <v>0</v>
      </c>
      <c r="V194" s="42">
        <f>SUM(S195:V195)</f>
        <v>591</v>
      </c>
      <c r="W194" s="39">
        <v>0</v>
      </c>
      <c r="X194" s="40">
        <v>0</v>
      </c>
      <c r="Y194" s="41">
        <v>0</v>
      </c>
      <c r="Z194" s="42">
        <f>SUM(W195:Z195)</f>
        <v>0</v>
      </c>
      <c r="AA194" s="30">
        <f t="shared" si="15"/>
        <v>0</v>
      </c>
      <c r="AB194" s="31">
        <f t="shared" si="15"/>
        <v>0</v>
      </c>
      <c r="AC194" s="32">
        <f t="shared" si="15"/>
        <v>0</v>
      </c>
    </row>
    <row r="195" spans="1:29" ht="15.75" customHeight="1" x14ac:dyDescent="0.2">
      <c r="A195" s="43"/>
      <c r="B195" s="44" t="s">
        <v>17</v>
      </c>
      <c r="C195" s="45">
        <v>134</v>
      </c>
      <c r="D195" s="45">
        <v>135</v>
      </c>
      <c r="E195" s="45">
        <v>144</v>
      </c>
      <c r="F195" s="46">
        <v>130</v>
      </c>
      <c r="G195" s="47">
        <v>99</v>
      </c>
      <c r="H195" s="45">
        <v>149</v>
      </c>
      <c r="I195" s="45">
        <v>145</v>
      </c>
      <c r="J195" s="46">
        <v>99</v>
      </c>
      <c r="K195" s="47">
        <v>160</v>
      </c>
      <c r="L195" s="45">
        <v>176</v>
      </c>
      <c r="M195" s="45">
        <v>140</v>
      </c>
      <c r="N195" s="46">
        <v>141</v>
      </c>
      <c r="O195" s="47">
        <v>149</v>
      </c>
      <c r="P195" s="45">
        <v>110</v>
      </c>
      <c r="Q195" s="45">
        <v>142</v>
      </c>
      <c r="R195" s="46">
        <v>124</v>
      </c>
      <c r="S195" s="47">
        <v>167</v>
      </c>
      <c r="T195" s="45">
        <v>125</v>
      </c>
      <c r="U195" s="45">
        <v>132</v>
      </c>
      <c r="V195" s="46">
        <v>167</v>
      </c>
      <c r="W195" s="47"/>
      <c r="X195" s="45"/>
      <c r="Y195" s="45"/>
      <c r="Z195" s="46"/>
      <c r="AA195" s="368">
        <f>IF(SUM(C195:Z195)&lt;1," ",SUM(C195:Z195))</f>
        <v>2768</v>
      </c>
      <c r="AB195" s="369"/>
      <c r="AC195" s="370"/>
    </row>
    <row r="196" spans="1:29" ht="15.75" customHeight="1" x14ac:dyDescent="0.2">
      <c r="A196" s="77"/>
      <c r="B196" s="73" t="s">
        <v>18</v>
      </c>
      <c r="C196" s="54">
        <v>1</v>
      </c>
      <c r="D196" s="54">
        <v>2</v>
      </c>
      <c r="E196" s="54">
        <v>3</v>
      </c>
      <c r="F196" s="55">
        <v>4</v>
      </c>
      <c r="G196" s="53">
        <v>5</v>
      </c>
      <c r="H196" s="54">
        <v>6</v>
      </c>
      <c r="I196" s="54">
        <v>7</v>
      </c>
      <c r="J196" s="55">
        <v>8</v>
      </c>
      <c r="K196" s="53">
        <v>9</v>
      </c>
      <c r="L196" s="54">
        <v>10</v>
      </c>
      <c r="M196" s="54">
        <v>11</v>
      </c>
      <c r="N196" s="55">
        <v>12</v>
      </c>
      <c r="O196" s="53">
        <v>13</v>
      </c>
      <c r="P196" s="54">
        <v>14</v>
      </c>
      <c r="Q196" s="54">
        <v>15</v>
      </c>
      <c r="R196" s="55">
        <v>16</v>
      </c>
      <c r="S196" s="53">
        <v>17</v>
      </c>
      <c r="T196" s="54">
        <v>18</v>
      </c>
      <c r="U196" s="54">
        <v>19</v>
      </c>
      <c r="V196" s="55">
        <v>20</v>
      </c>
      <c r="W196" s="53">
        <v>21</v>
      </c>
      <c r="X196" s="54">
        <v>22</v>
      </c>
      <c r="Y196" s="54">
        <v>23</v>
      </c>
      <c r="Z196" s="55">
        <v>24</v>
      </c>
      <c r="AA196" s="371"/>
      <c r="AB196" s="372"/>
      <c r="AC196" s="373"/>
    </row>
    <row r="197" spans="1:29" ht="12" hidden="1" customHeight="1" x14ac:dyDescent="0.2">
      <c r="A197" s="56"/>
      <c r="B197" s="56"/>
      <c r="C197" s="91"/>
      <c r="D197" s="92"/>
      <c r="E197" s="92"/>
      <c r="F197" s="93"/>
      <c r="G197" s="94"/>
      <c r="H197" s="95"/>
      <c r="I197" s="95"/>
      <c r="J197" s="93"/>
      <c r="K197" s="96"/>
      <c r="L197" s="97"/>
      <c r="M197" s="97"/>
      <c r="N197" s="98"/>
      <c r="O197" s="96"/>
      <c r="P197" s="97"/>
      <c r="Q197" s="97"/>
      <c r="R197" s="98"/>
      <c r="S197" s="96"/>
      <c r="T197" s="97"/>
      <c r="U197" s="97"/>
      <c r="V197" s="98"/>
      <c r="W197" s="91"/>
      <c r="X197" s="92"/>
      <c r="Y197" s="92"/>
      <c r="Z197" s="92"/>
      <c r="AA197" s="99"/>
      <c r="AB197" s="99"/>
      <c r="AC197" s="100"/>
    </row>
    <row r="198" spans="1:29" ht="17.100000000000001" customHeight="1" x14ac:dyDescent="0.2">
      <c r="A198" s="101"/>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c r="AA198" s="102"/>
      <c r="AB198" s="101"/>
      <c r="AC198" s="101"/>
    </row>
    <row r="199" spans="1:29" ht="16.7" customHeight="1" x14ac:dyDescent="0.2">
      <c r="A199" s="103"/>
      <c r="B199" s="103"/>
      <c r="C199" s="103"/>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3"/>
      <c r="Z199" s="103"/>
      <c r="AA199" s="104"/>
      <c r="AB199" s="103"/>
      <c r="AC199" s="103"/>
    </row>
    <row r="200" spans="1:29" ht="16.7" customHeight="1" x14ac:dyDescent="0.2">
      <c r="A200" s="103"/>
      <c r="B200" s="103"/>
      <c r="C200" s="103"/>
      <c r="D200" s="103"/>
      <c r="E200" s="103"/>
      <c r="F200" s="103"/>
      <c r="G200" s="103"/>
      <c r="H200" s="103"/>
      <c r="I200" s="103"/>
      <c r="J200" s="103"/>
      <c r="K200" s="103"/>
      <c r="L200" s="103"/>
      <c r="M200" s="103"/>
      <c r="N200" s="103"/>
      <c r="O200" s="103"/>
      <c r="P200" s="103"/>
      <c r="Q200" s="103"/>
      <c r="R200" s="103"/>
      <c r="S200" s="103"/>
      <c r="T200" s="103"/>
      <c r="U200" s="103"/>
      <c r="V200" s="103"/>
      <c r="W200" s="103"/>
      <c r="X200" s="103"/>
      <c r="Y200" s="103"/>
      <c r="Z200" s="103"/>
      <c r="AA200" s="104"/>
      <c r="AB200" s="103"/>
      <c r="AC200" s="103"/>
    </row>
    <row r="201" spans="1:29" ht="16.7" customHeight="1" x14ac:dyDescent="0.2">
      <c r="A201" s="103"/>
      <c r="B201" s="103"/>
      <c r="C201" s="103"/>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4"/>
      <c r="AB201" s="103"/>
      <c r="AC201" s="103"/>
    </row>
    <row r="202" spans="1:29" ht="16.7" customHeight="1" x14ac:dyDescent="0.2">
      <c r="A202" s="103"/>
      <c r="B202" s="103"/>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c r="AA202" s="104"/>
      <c r="AB202" s="103"/>
      <c r="AC202" s="103"/>
    </row>
    <row r="203" spans="1:29" ht="16.7" customHeight="1" x14ac:dyDescent="0.2">
      <c r="A203" s="103"/>
      <c r="B203" s="103"/>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3"/>
      <c r="Z203" s="103"/>
      <c r="AA203" s="104"/>
      <c r="AB203" s="103"/>
      <c r="AC203" s="103"/>
    </row>
    <row r="204" spans="1:29" ht="16.7" customHeight="1" x14ac:dyDescent="0.2">
      <c r="A204" s="103"/>
      <c r="B204" s="103"/>
      <c r="C204" s="103"/>
      <c r="D204" s="103"/>
      <c r="E204" s="103"/>
      <c r="F204" s="103"/>
      <c r="G204" s="103"/>
      <c r="H204" s="103"/>
      <c r="I204" s="103"/>
      <c r="J204" s="103"/>
      <c r="K204" s="103"/>
      <c r="L204" s="103"/>
      <c r="M204" s="103"/>
      <c r="N204" s="103"/>
      <c r="O204" s="103"/>
      <c r="P204" s="103"/>
      <c r="Q204" s="103"/>
      <c r="R204" s="103"/>
      <c r="S204" s="103"/>
      <c r="T204" s="103"/>
      <c r="U204" s="103"/>
      <c r="V204" s="103"/>
      <c r="W204" s="103"/>
      <c r="X204" s="103"/>
      <c r="Y204" s="103"/>
      <c r="Z204" s="103"/>
      <c r="AA204" s="104"/>
      <c r="AB204" s="103"/>
      <c r="AC204" s="103"/>
    </row>
    <row r="205" spans="1:29" ht="16.7" customHeight="1" x14ac:dyDescent="0.2">
      <c r="A205" s="103"/>
      <c r="B205" s="103"/>
      <c r="C205" s="103"/>
      <c r="D205" s="103"/>
      <c r="E205" s="103"/>
      <c r="F205" s="103"/>
      <c r="G205" s="103"/>
      <c r="H205" s="103"/>
      <c r="I205" s="103"/>
      <c r="J205" s="103"/>
      <c r="K205" s="103"/>
      <c r="L205" s="103"/>
      <c r="M205" s="103"/>
      <c r="N205" s="103"/>
      <c r="O205" s="103"/>
      <c r="P205" s="103"/>
      <c r="Q205" s="103"/>
      <c r="R205" s="103"/>
      <c r="S205" s="103"/>
      <c r="T205" s="103"/>
      <c r="U205" s="103"/>
      <c r="V205" s="103"/>
      <c r="W205" s="103"/>
      <c r="X205" s="103"/>
      <c r="Y205" s="103"/>
      <c r="Z205" s="103"/>
      <c r="AA205" s="104"/>
      <c r="AB205" s="103"/>
      <c r="AC205" s="103"/>
    </row>
    <row r="206" spans="1:29" ht="16.7" customHeight="1" x14ac:dyDescent="0.2">
      <c r="A206" s="103"/>
      <c r="B206" s="103"/>
      <c r="C206" s="103"/>
      <c r="D206" s="103"/>
      <c r="E206" s="103"/>
      <c r="F206" s="103"/>
      <c r="G206" s="103"/>
      <c r="H206" s="103"/>
      <c r="I206" s="103"/>
      <c r="J206" s="103"/>
      <c r="K206" s="103"/>
      <c r="L206" s="103"/>
      <c r="M206" s="103"/>
      <c r="N206" s="103"/>
      <c r="O206" s="103"/>
      <c r="P206" s="103"/>
      <c r="Q206" s="103"/>
      <c r="R206" s="103"/>
      <c r="S206" s="103"/>
      <c r="T206" s="103"/>
      <c r="U206" s="103"/>
      <c r="V206" s="103"/>
      <c r="W206" s="103"/>
      <c r="X206" s="103"/>
      <c r="Y206" s="103"/>
      <c r="Z206" s="103"/>
      <c r="AA206" s="104"/>
      <c r="AB206" s="103"/>
      <c r="AC206" s="103"/>
    </row>
    <row r="207" spans="1:29" ht="16.7" customHeight="1" x14ac:dyDescent="0.2">
      <c r="A207" s="103"/>
      <c r="B207" s="103"/>
      <c r="C207" s="103"/>
      <c r="D207" s="103"/>
      <c r="E207" s="103"/>
      <c r="F207" s="103"/>
      <c r="G207" s="103"/>
      <c r="H207" s="103"/>
      <c r="I207" s="103"/>
      <c r="J207" s="103"/>
      <c r="K207" s="103"/>
      <c r="L207" s="103"/>
      <c r="M207" s="103"/>
      <c r="N207" s="103"/>
      <c r="O207" s="103"/>
      <c r="P207" s="103"/>
      <c r="Q207" s="103"/>
      <c r="R207" s="103"/>
      <c r="S207" s="103"/>
      <c r="T207" s="103"/>
      <c r="U207" s="103"/>
      <c r="V207" s="103"/>
      <c r="W207" s="103"/>
      <c r="X207" s="103"/>
      <c r="Y207" s="103"/>
      <c r="Z207" s="103"/>
      <c r="AA207" s="104"/>
      <c r="AB207" s="103"/>
      <c r="AC207" s="103"/>
    </row>
  </sheetData>
  <mergeCells count="45">
    <mergeCell ref="AA87:AC88"/>
    <mergeCell ref="AA39:AC40"/>
    <mergeCell ref="AA75:AC76"/>
    <mergeCell ref="AA27:AC28"/>
    <mergeCell ref="AA90:AC90"/>
    <mergeCell ref="AA15:AC16"/>
    <mergeCell ref="C3:F3"/>
    <mergeCell ref="W4:Z4"/>
    <mergeCell ref="AA63:AC64"/>
    <mergeCell ref="AA51:AC52"/>
    <mergeCell ref="G4:J4"/>
    <mergeCell ref="C4:F4"/>
    <mergeCell ref="G3:J3"/>
    <mergeCell ref="AA102:AC102"/>
    <mergeCell ref="AA186:AC186"/>
    <mergeCell ref="K3:N3"/>
    <mergeCell ref="AA174:AC174"/>
    <mergeCell ref="AA150:AC150"/>
    <mergeCell ref="AA18:AC18"/>
    <mergeCell ref="S3:V3"/>
    <mergeCell ref="AA159:AC160"/>
    <mergeCell ref="AA30:AC30"/>
    <mergeCell ref="AA171:AC172"/>
    <mergeCell ref="AA54:AC54"/>
    <mergeCell ref="O4:R4"/>
    <mergeCell ref="K4:N4"/>
    <mergeCell ref="O3:R3"/>
    <mergeCell ref="AA99:AC100"/>
    <mergeCell ref="AA114:AC114"/>
    <mergeCell ref="AA195:AC196"/>
    <mergeCell ref="AA126:AC126"/>
    <mergeCell ref="AA66:AC66"/>
    <mergeCell ref="S4:V4"/>
    <mergeCell ref="AA3:AC4"/>
    <mergeCell ref="AA6:AC6"/>
    <mergeCell ref="AA147:AC148"/>
    <mergeCell ref="AA78:AC78"/>
    <mergeCell ref="W3:Z3"/>
    <mergeCell ref="AA138:AC138"/>
    <mergeCell ref="AA162:AC162"/>
    <mergeCell ref="AA135:AC136"/>
    <mergeCell ref="AA183:AC184"/>
    <mergeCell ref="AA42:AC42"/>
    <mergeCell ref="AA111:AC112"/>
    <mergeCell ref="AA123:AC124"/>
  </mergeCells>
  <conditionalFormatting sqref="F11 J11 N11 R11 V11 Z11 F23 J23 N23 R23 V23 Z23 F35 J35 N35 R35 V35 Z35 F47 J47 N47 R47 V47 Z47 F59 J59 N59 R59 V59 Z59 F71 J71 N71 R71 V71 Z71 F83 J83 N83 R83 V83 Z83 F95 J95 N95 R95 V95 Z95 F107 J107 N107 R107 V107 Z107 F119 J119 N119 R119 V119 Z119 F131 J131 N131 R131 V131 Z131 F143 J143 N143 R143 V143 Z143 F155 J155 N155 R155 V155 Z155 F167 J167 N167 R167 V167 Z167 F179 J179 N179 R179 V179 Z179 F191 J191 N191 R191 V191 Z191">
    <cfRule type="cellIs" dxfId="5" priority="1" stopIfTrue="1" operator="lessThan">
      <formula>0</formula>
    </cfRule>
  </conditionalFormatting>
  <pageMargins left="0" right="0" top="1" bottom="1" header="0.5" footer="0.5"/>
  <pageSetup orientation="portrait" r:id="rId1"/>
  <headerFooter>
    <oddFooter>&amp;C&amp;"Helvetica,Regular"&amp;12&amp;K000000&amp;P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24"/>
  <sheetViews>
    <sheetView showGridLines="0" workbookViewId="0">
      <selection activeCell="H20" sqref="H20"/>
    </sheetView>
  </sheetViews>
  <sheetFormatPr defaultColWidth="10.85546875" defaultRowHeight="12" customHeight="1" x14ac:dyDescent="0.2"/>
  <cols>
    <col min="1" max="1" width="8.85546875" style="1" customWidth="1"/>
    <col min="2" max="2" width="24.85546875" style="1" customWidth="1"/>
    <col min="3" max="5" width="8.85546875" style="1" customWidth="1"/>
    <col min="6" max="6" width="9.42578125" style="1" customWidth="1"/>
    <col min="7" max="14" width="8.85546875" style="1" customWidth="1"/>
    <col min="15" max="256" width="10.85546875" style="1" customWidth="1"/>
  </cols>
  <sheetData>
    <row r="1" spans="1:14" ht="14.1" customHeight="1" x14ac:dyDescent="0.2">
      <c r="A1" s="214"/>
      <c r="B1" s="214"/>
      <c r="C1" s="214"/>
      <c r="D1" s="214"/>
      <c r="E1" s="214"/>
      <c r="F1" s="214"/>
      <c r="G1" s="214"/>
      <c r="H1" s="214"/>
      <c r="I1" s="214"/>
      <c r="J1" s="214"/>
      <c r="K1" s="214"/>
      <c r="L1" s="214"/>
      <c r="M1" s="214"/>
      <c r="N1" s="154"/>
    </row>
    <row r="2" spans="1:14" ht="29.25" customHeight="1" x14ac:dyDescent="0.4">
      <c r="A2" s="436" t="s">
        <v>19</v>
      </c>
      <c r="B2" s="437"/>
      <c r="C2" s="437"/>
      <c r="D2" s="437"/>
      <c r="E2" s="437"/>
      <c r="F2" s="437"/>
      <c r="G2" s="437"/>
      <c r="H2" s="437"/>
      <c r="I2" s="437"/>
      <c r="J2" s="437"/>
      <c r="K2" s="437"/>
      <c r="L2" s="437"/>
      <c r="M2" s="437"/>
      <c r="N2" s="276"/>
    </row>
    <row r="3" spans="1:14" ht="14.1" customHeight="1" x14ac:dyDescent="0.2">
      <c r="A3" s="277"/>
      <c r="B3" s="214"/>
      <c r="C3" s="214"/>
      <c r="D3" s="214"/>
      <c r="E3" s="214"/>
      <c r="F3" s="214"/>
      <c r="G3" s="214"/>
      <c r="H3" s="214"/>
      <c r="I3" s="214"/>
      <c r="J3" s="214"/>
      <c r="K3" s="214"/>
      <c r="L3" s="214"/>
      <c r="M3" s="214"/>
      <c r="N3" s="154"/>
    </row>
    <row r="4" spans="1:14" ht="15.95" customHeight="1" x14ac:dyDescent="0.25">
      <c r="A4" s="277"/>
      <c r="B4" s="214"/>
      <c r="C4" s="214"/>
      <c r="D4" s="214"/>
      <c r="E4" s="214"/>
      <c r="F4" s="215" t="str">
        <f>'B Input'!D1</f>
        <v>Roxy Ann Lanes</v>
      </c>
      <c r="G4" s="214"/>
      <c r="H4" s="214"/>
      <c r="I4" s="214"/>
      <c r="J4" s="214"/>
      <c r="K4" s="214"/>
      <c r="L4" s="214"/>
      <c r="M4" s="214"/>
      <c r="N4" s="154"/>
    </row>
    <row r="5" spans="1:14" ht="15.95" customHeight="1" x14ac:dyDescent="0.25">
      <c r="A5" s="214"/>
      <c r="B5" s="217"/>
      <c r="C5" s="217"/>
      <c r="D5" s="217"/>
      <c r="E5" s="217"/>
      <c r="F5" s="215" t="str">
        <f>'B Input'!B2</f>
        <v>1/28/24</v>
      </c>
      <c r="G5" s="217"/>
      <c r="H5" s="217"/>
      <c r="I5" s="217"/>
      <c r="J5" s="217"/>
      <c r="K5" s="217"/>
      <c r="L5" s="217"/>
      <c r="M5" s="217"/>
      <c r="N5" s="216"/>
    </row>
    <row r="6" spans="1:14" ht="18.95" customHeight="1" x14ac:dyDescent="0.25">
      <c r="A6" s="278"/>
      <c r="B6" s="278"/>
      <c r="C6" s="278"/>
      <c r="D6" s="278"/>
      <c r="E6" s="278"/>
      <c r="F6" s="215" t="s">
        <v>80</v>
      </c>
      <c r="G6" s="278"/>
      <c r="H6" s="278"/>
      <c r="I6" s="278"/>
      <c r="J6" s="278"/>
      <c r="K6" s="278"/>
      <c r="L6" s="278"/>
      <c r="M6" s="278"/>
      <c r="N6" s="154"/>
    </row>
    <row r="7" spans="1:14" ht="15" customHeight="1" x14ac:dyDescent="0.2">
      <c r="A7" s="279"/>
      <c r="B7" s="225"/>
      <c r="C7" s="225"/>
      <c r="D7" s="225"/>
      <c r="E7" s="225"/>
      <c r="F7" s="225"/>
      <c r="G7" s="225"/>
      <c r="H7" s="225"/>
      <c r="I7" s="225"/>
      <c r="J7" s="225"/>
      <c r="K7" s="225"/>
      <c r="L7" s="225"/>
      <c r="M7" s="225"/>
      <c r="N7" s="154"/>
    </row>
    <row r="8" spans="1:14" ht="18" customHeight="1" x14ac:dyDescent="0.2">
      <c r="A8" s="280"/>
      <c r="B8" s="281" t="s">
        <v>21</v>
      </c>
      <c r="C8" s="282">
        <v>1</v>
      </c>
      <c r="D8" s="282">
        <v>2</v>
      </c>
      <c r="E8" s="282">
        <v>3</v>
      </c>
      <c r="F8" s="282">
        <v>4</v>
      </c>
      <c r="G8" s="282">
        <v>5</v>
      </c>
      <c r="H8" s="282">
        <v>6</v>
      </c>
      <c r="I8" s="282">
        <v>7</v>
      </c>
      <c r="J8" s="282">
        <v>8</v>
      </c>
      <c r="K8" s="282">
        <v>9</v>
      </c>
      <c r="L8" s="282">
        <v>10</v>
      </c>
      <c r="M8" s="283" t="s">
        <v>81</v>
      </c>
      <c r="N8" s="157"/>
    </row>
    <row r="9" spans="1:14" ht="22.5" customHeight="1" x14ac:dyDescent="0.3">
      <c r="A9" s="284">
        <v>1</v>
      </c>
      <c r="B9" s="285" t="s">
        <v>89</v>
      </c>
      <c r="C9" s="286">
        <v>202</v>
      </c>
      <c r="D9" s="286">
        <v>192</v>
      </c>
      <c r="E9" s="286">
        <v>183</v>
      </c>
      <c r="F9" s="286">
        <v>197</v>
      </c>
      <c r="G9" s="286">
        <v>172</v>
      </c>
      <c r="H9" s="286">
        <v>187</v>
      </c>
      <c r="I9" s="286">
        <v>211</v>
      </c>
      <c r="J9" s="286">
        <v>136</v>
      </c>
      <c r="K9" s="286">
        <v>205</v>
      </c>
      <c r="L9" s="286">
        <v>160</v>
      </c>
      <c r="M9" s="287">
        <f t="shared" ref="M9:M14" si="0">SUM(C9:L9)</f>
        <v>1845</v>
      </c>
      <c r="N9" s="157"/>
    </row>
    <row r="10" spans="1:14" ht="21.95" customHeight="1" x14ac:dyDescent="0.3">
      <c r="A10" s="284">
        <v>2</v>
      </c>
      <c r="B10" s="288" t="s">
        <v>161</v>
      </c>
      <c r="C10" s="289">
        <v>193</v>
      </c>
      <c r="D10" s="289">
        <v>139</v>
      </c>
      <c r="E10" s="289">
        <v>171</v>
      </c>
      <c r="F10" s="289">
        <v>169</v>
      </c>
      <c r="G10" s="289">
        <v>207</v>
      </c>
      <c r="H10" s="289">
        <v>185</v>
      </c>
      <c r="I10" s="289">
        <v>182</v>
      </c>
      <c r="J10" s="289">
        <v>172</v>
      </c>
      <c r="K10" s="289">
        <v>247</v>
      </c>
      <c r="L10" s="289">
        <v>155</v>
      </c>
      <c r="M10" s="290">
        <f t="shared" si="0"/>
        <v>1820</v>
      </c>
      <c r="N10" s="157"/>
    </row>
    <row r="11" spans="1:14" ht="21.95" customHeight="1" x14ac:dyDescent="0.3">
      <c r="A11" s="284">
        <v>3</v>
      </c>
      <c r="B11" s="288" t="s">
        <v>134</v>
      </c>
      <c r="C11" s="289">
        <v>184</v>
      </c>
      <c r="D11" s="289">
        <v>172</v>
      </c>
      <c r="E11" s="289">
        <v>165</v>
      </c>
      <c r="F11" s="289">
        <v>187</v>
      </c>
      <c r="G11" s="289">
        <v>144</v>
      </c>
      <c r="H11" s="289">
        <v>189</v>
      </c>
      <c r="I11" s="289">
        <v>193</v>
      </c>
      <c r="J11" s="289">
        <v>213</v>
      </c>
      <c r="K11" s="289">
        <v>158</v>
      </c>
      <c r="L11" s="289">
        <v>190</v>
      </c>
      <c r="M11" s="290">
        <f t="shared" si="0"/>
        <v>1795</v>
      </c>
      <c r="N11" s="157"/>
    </row>
    <row r="12" spans="1:14" ht="21.95" customHeight="1" x14ac:dyDescent="0.3">
      <c r="A12" s="284">
        <v>4</v>
      </c>
      <c r="B12" s="288" t="s">
        <v>124</v>
      </c>
      <c r="C12" s="289">
        <v>142</v>
      </c>
      <c r="D12" s="289">
        <v>181</v>
      </c>
      <c r="E12" s="289">
        <v>177</v>
      </c>
      <c r="F12" s="289">
        <v>180</v>
      </c>
      <c r="G12" s="289">
        <v>183</v>
      </c>
      <c r="H12" s="289">
        <v>156</v>
      </c>
      <c r="I12" s="289">
        <v>194</v>
      </c>
      <c r="J12" s="289">
        <v>150</v>
      </c>
      <c r="K12" s="289">
        <v>193</v>
      </c>
      <c r="L12" s="289">
        <v>161</v>
      </c>
      <c r="M12" s="290">
        <f t="shared" si="0"/>
        <v>1717</v>
      </c>
      <c r="N12" s="157"/>
    </row>
    <row r="13" spans="1:14" ht="21.95" customHeight="1" x14ac:dyDescent="0.3">
      <c r="A13" s="284">
        <v>5</v>
      </c>
      <c r="B13" s="288" t="s">
        <v>105</v>
      </c>
      <c r="C13" s="289">
        <v>189</v>
      </c>
      <c r="D13" s="289">
        <v>149</v>
      </c>
      <c r="E13" s="289">
        <v>157</v>
      </c>
      <c r="F13" s="289">
        <v>212</v>
      </c>
      <c r="G13" s="289">
        <v>163</v>
      </c>
      <c r="H13" s="289">
        <v>165</v>
      </c>
      <c r="I13" s="289">
        <v>182</v>
      </c>
      <c r="J13" s="289">
        <v>151</v>
      </c>
      <c r="K13" s="289">
        <v>186</v>
      </c>
      <c r="L13" s="289">
        <v>146</v>
      </c>
      <c r="M13" s="290">
        <f t="shared" si="0"/>
        <v>1700</v>
      </c>
      <c r="N13" s="157"/>
    </row>
    <row r="14" spans="1:14" ht="22.5" customHeight="1" x14ac:dyDescent="0.3">
      <c r="A14" s="284">
        <v>6</v>
      </c>
      <c r="B14" s="291" t="s">
        <v>186</v>
      </c>
      <c r="C14" s="292">
        <v>200</v>
      </c>
      <c r="D14" s="292">
        <v>175</v>
      </c>
      <c r="E14" s="292">
        <v>165</v>
      </c>
      <c r="F14" s="292">
        <v>183</v>
      </c>
      <c r="G14" s="292">
        <v>121</v>
      </c>
      <c r="H14" s="292">
        <v>132</v>
      </c>
      <c r="I14" s="292">
        <v>191</v>
      </c>
      <c r="J14" s="292">
        <v>181</v>
      </c>
      <c r="K14" s="292">
        <v>118</v>
      </c>
      <c r="L14" s="292">
        <v>118</v>
      </c>
      <c r="M14" s="293">
        <f t="shared" si="0"/>
        <v>1584</v>
      </c>
      <c r="N14" s="157"/>
    </row>
    <row r="15" spans="1:14" ht="21.95" customHeight="1" x14ac:dyDescent="0.3">
      <c r="A15" s="294"/>
      <c r="B15" s="222"/>
      <c r="C15" s="295"/>
      <c r="D15" s="295"/>
      <c r="E15" s="295"/>
      <c r="F15" s="295"/>
      <c r="G15" s="295"/>
      <c r="H15" s="295"/>
      <c r="I15" s="295"/>
      <c r="J15" s="295"/>
      <c r="K15" s="295"/>
      <c r="L15" s="295"/>
      <c r="M15" s="296"/>
      <c r="N15" s="154"/>
    </row>
    <row r="16" spans="1:14" ht="19.5" customHeight="1" x14ac:dyDescent="0.3">
      <c r="A16" s="297"/>
      <c r="B16" s="261"/>
      <c r="C16" s="298"/>
      <c r="D16" s="298"/>
      <c r="E16" s="298"/>
      <c r="F16" s="298"/>
      <c r="G16" s="298"/>
      <c r="H16" s="298"/>
      <c r="I16" s="298"/>
      <c r="J16" s="298"/>
      <c r="K16" s="298"/>
      <c r="L16" s="298"/>
      <c r="M16" s="274"/>
      <c r="N16" s="154"/>
    </row>
    <row r="17" spans="1:14" ht="19.5" customHeight="1" x14ac:dyDescent="0.3">
      <c r="A17" s="297"/>
      <c r="B17" s="261"/>
      <c r="C17" s="298"/>
      <c r="D17" s="298"/>
      <c r="E17" s="298"/>
      <c r="F17" s="298"/>
      <c r="G17" s="298"/>
      <c r="H17" s="298"/>
      <c r="I17" s="298"/>
      <c r="J17" s="298"/>
      <c r="K17" s="298"/>
      <c r="L17" s="298"/>
      <c r="M17" s="274"/>
      <c r="N17" s="154"/>
    </row>
    <row r="18" spans="1:14" ht="19.5" customHeight="1" x14ac:dyDescent="0.3">
      <c r="A18" s="297"/>
      <c r="B18" s="261"/>
      <c r="C18" s="298"/>
      <c r="D18" s="298"/>
      <c r="E18" s="298"/>
      <c r="F18" s="298"/>
      <c r="G18" s="298"/>
      <c r="H18" s="298"/>
      <c r="I18" s="298"/>
      <c r="J18" s="298"/>
      <c r="K18" s="298"/>
      <c r="L18" s="298"/>
      <c r="M18" s="274"/>
      <c r="N18" s="154"/>
    </row>
    <row r="19" spans="1:14" ht="19.5" customHeight="1" x14ac:dyDescent="0.3">
      <c r="A19" s="297"/>
      <c r="B19" s="261"/>
      <c r="C19" s="154"/>
      <c r="D19" s="154"/>
      <c r="E19" s="154"/>
      <c r="F19" s="154"/>
      <c r="G19" s="154"/>
      <c r="H19" s="154"/>
      <c r="I19" s="154"/>
      <c r="J19" s="154"/>
      <c r="K19" s="154"/>
      <c r="L19" s="154"/>
      <c r="M19" s="274"/>
      <c r="N19" s="154"/>
    </row>
    <row r="20" spans="1:14" ht="19.5" customHeight="1" x14ac:dyDescent="0.3">
      <c r="A20" s="297"/>
      <c r="B20" s="261"/>
      <c r="C20" s="154"/>
      <c r="D20" s="154"/>
      <c r="E20" s="154"/>
      <c r="F20" s="154"/>
      <c r="G20" s="154"/>
      <c r="H20" s="346" t="s">
        <v>251</v>
      </c>
      <c r="I20" s="154"/>
      <c r="J20" s="154"/>
      <c r="K20" s="154"/>
      <c r="L20" s="154"/>
      <c r="M20" s="274"/>
      <c r="N20" s="154"/>
    </row>
    <row r="21" spans="1:14" ht="19.5" customHeight="1" x14ac:dyDescent="0.3">
      <c r="A21" s="297"/>
      <c r="B21" s="261"/>
      <c r="C21" s="154"/>
      <c r="D21" s="154"/>
      <c r="E21" s="154"/>
      <c r="F21" s="154"/>
      <c r="G21" s="154"/>
      <c r="H21" s="154"/>
      <c r="I21" s="154"/>
      <c r="J21" s="154"/>
      <c r="K21" s="154"/>
      <c r="L21" s="154"/>
      <c r="M21" s="274"/>
      <c r="N21" s="154"/>
    </row>
    <row r="22" spans="1:14" ht="19.5" customHeight="1" x14ac:dyDescent="0.3">
      <c r="A22" s="297"/>
      <c r="B22" s="261"/>
      <c r="C22" s="154"/>
      <c r="D22" s="154"/>
      <c r="E22" s="154"/>
      <c r="F22" s="154"/>
      <c r="G22" s="154"/>
      <c r="H22" s="154"/>
      <c r="I22" s="154"/>
      <c r="J22" s="154"/>
      <c r="K22" s="154"/>
      <c r="L22" s="154"/>
      <c r="M22" s="274"/>
      <c r="N22" s="154"/>
    </row>
    <row r="23" spans="1:14" ht="19.5" customHeight="1" x14ac:dyDescent="0.3">
      <c r="A23" s="297"/>
      <c r="B23" s="261"/>
      <c r="C23" s="154"/>
      <c r="D23" s="154"/>
      <c r="E23" s="154"/>
      <c r="F23" s="154"/>
      <c r="G23" s="154"/>
      <c r="H23" s="154"/>
      <c r="I23" s="154"/>
      <c r="J23" s="154"/>
      <c r="K23" s="154"/>
      <c r="L23" s="154"/>
      <c r="M23" s="274"/>
      <c r="N23" s="154"/>
    </row>
    <row r="24" spans="1:14" ht="19.5" customHeight="1" x14ac:dyDescent="0.3">
      <c r="A24" s="297"/>
      <c r="B24" s="261"/>
      <c r="C24" s="154"/>
      <c r="D24" s="154"/>
      <c r="E24" s="154"/>
      <c r="F24" s="154"/>
      <c r="G24" s="154"/>
      <c r="H24" s="154"/>
      <c r="I24" s="154"/>
      <c r="J24" s="154"/>
      <c r="K24" s="154"/>
      <c r="L24" s="154"/>
      <c r="M24" s="274"/>
      <c r="N24" s="154"/>
    </row>
  </sheetData>
  <sortState xmlns:xlrd2="http://schemas.microsoft.com/office/spreadsheetml/2017/richdata2" ref="B9:M14">
    <sortCondition descending="1" ref="M9:M14"/>
  </sortState>
  <mergeCells count="1">
    <mergeCell ref="A2:M2"/>
  </mergeCells>
  <pageMargins left="0" right="0" top="1" bottom="1" header="0.5" footer="0.5"/>
  <pageSetup orientation="landscape" r:id="rId1"/>
  <headerFooter>
    <oddFooter>&amp;C&amp;"Helvetica,Regular"&amp;12&amp;K000000&amp;P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1"/>
  <sheetViews>
    <sheetView showGridLines="0" workbookViewId="0">
      <selection activeCell="L19" sqref="L19"/>
    </sheetView>
  </sheetViews>
  <sheetFormatPr defaultColWidth="10.85546875" defaultRowHeight="12" customHeight="1" x14ac:dyDescent="0.2"/>
  <cols>
    <col min="1" max="3" width="8.85546875" style="1" customWidth="1"/>
    <col min="4" max="4" width="5.7109375" style="1" customWidth="1"/>
    <col min="5" max="5" width="7.7109375" style="1" customWidth="1"/>
    <col min="6" max="6" width="4.7109375" style="1" customWidth="1"/>
    <col min="7" max="7" width="7.7109375" style="1" customWidth="1"/>
    <col min="8" max="8" width="4.7109375" style="1" customWidth="1"/>
    <col min="9" max="9" width="7.7109375" style="1" customWidth="1"/>
    <col min="10" max="10" width="8.85546875" style="1" customWidth="1"/>
    <col min="11" max="256" width="10.85546875" style="1" customWidth="1"/>
  </cols>
  <sheetData>
    <row r="1" spans="1:10" ht="12.6" customHeight="1" x14ac:dyDescent="0.2">
      <c r="A1" s="154"/>
      <c r="B1" s="154"/>
      <c r="C1" s="154"/>
      <c r="D1" s="154"/>
      <c r="E1" s="154"/>
      <c r="F1" s="154"/>
      <c r="G1" s="154"/>
      <c r="H1" s="154"/>
      <c r="I1" s="154"/>
      <c r="J1" s="154"/>
    </row>
    <row r="2" spans="1:10" ht="19.5" customHeight="1" x14ac:dyDescent="0.3">
      <c r="A2" s="154"/>
      <c r="B2" s="154"/>
      <c r="C2" s="189"/>
      <c r="D2" s="189"/>
      <c r="E2" s="189"/>
      <c r="F2" s="257" t="str">
        <f>'G Input'!B1</f>
        <v>Oregon District 5 High School Tournament</v>
      </c>
      <c r="G2" s="189"/>
      <c r="H2" s="189"/>
      <c r="I2" s="189"/>
      <c r="J2" s="189"/>
    </row>
    <row r="3" spans="1:10" ht="19.5" customHeight="1" x14ac:dyDescent="0.3">
      <c r="A3" s="154"/>
      <c r="B3" s="154"/>
      <c r="C3" s="189"/>
      <c r="D3" s="189"/>
      <c r="E3" s="189"/>
      <c r="F3" s="259" t="str">
        <f>'G Semi'!F6</f>
        <v>Girls Division - Semi Finals</v>
      </c>
      <c r="G3" s="189"/>
      <c r="H3" s="189"/>
      <c r="I3" s="189"/>
      <c r="J3" s="189"/>
    </row>
    <row r="4" spans="1:10" ht="12.6" customHeight="1" x14ac:dyDescent="0.2">
      <c r="A4" s="154"/>
      <c r="B4" s="154"/>
      <c r="C4" s="154"/>
      <c r="D4" s="154"/>
      <c r="E4" s="154"/>
      <c r="F4" s="154"/>
      <c r="G4" s="154"/>
      <c r="H4" s="154"/>
      <c r="I4" s="154"/>
      <c r="J4" s="154"/>
    </row>
    <row r="5" spans="1:10" ht="18" customHeight="1" x14ac:dyDescent="0.25">
      <c r="A5" s="154"/>
      <c r="B5" s="154"/>
      <c r="C5" s="260" t="s">
        <v>59</v>
      </c>
      <c r="D5" s="261"/>
      <c r="E5" s="262" t="s">
        <v>221</v>
      </c>
      <c r="F5" s="260"/>
      <c r="G5" s="262" t="s">
        <v>222</v>
      </c>
      <c r="H5" s="260"/>
      <c r="I5" s="262" t="s">
        <v>223</v>
      </c>
      <c r="J5" s="263"/>
    </row>
    <row r="6" spans="1:10" ht="18" customHeight="1" x14ac:dyDescent="0.25">
      <c r="A6" s="154"/>
      <c r="B6" s="154"/>
      <c r="C6" s="263"/>
      <c r="D6" s="263"/>
      <c r="E6" s="264"/>
      <c r="F6" s="265"/>
      <c r="G6" s="264"/>
      <c r="H6" s="265"/>
      <c r="I6" s="264"/>
      <c r="J6" s="263"/>
    </row>
    <row r="7" spans="1:10" ht="17.45" customHeight="1" x14ac:dyDescent="0.25">
      <c r="A7" s="154"/>
      <c r="B7" s="154"/>
      <c r="C7" s="263"/>
      <c r="D7" s="263"/>
      <c r="E7" s="265"/>
      <c r="F7" s="265"/>
      <c r="G7" s="265"/>
      <c r="H7" s="265"/>
      <c r="I7" s="265"/>
      <c r="J7" s="263"/>
    </row>
    <row r="8" spans="1:10" ht="18" customHeight="1" x14ac:dyDescent="0.25">
      <c r="A8" s="154"/>
      <c r="B8" s="154"/>
      <c r="C8" s="299" t="s">
        <v>60</v>
      </c>
      <c r="D8" s="263"/>
      <c r="E8" s="266" t="s">
        <v>61</v>
      </c>
      <c r="F8" s="267"/>
      <c r="G8" s="266" t="s">
        <v>62</v>
      </c>
      <c r="H8" s="268"/>
      <c r="I8" s="266" t="s">
        <v>63</v>
      </c>
      <c r="J8" s="263"/>
    </row>
    <row r="9" spans="1:10" ht="18" customHeight="1" x14ac:dyDescent="0.25">
      <c r="A9" s="154"/>
      <c r="B9" s="154"/>
      <c r="C9" s="300"/>
      <c r="D9" s="263"/>
      <c r="E9" s="269"/>
      <c r="F9" s="267"/>
      <c r="G9" s="269"/>
      <c r="H9" s="268"/>
      <c r="I9" s="269"/>
      <c r="J9" s="263"/>
    </row>
    <row r="10" spans="1:10" ht="18" customHeight="1" x14ac:dyDescent="0.25">
      <c r="A10" s="154"/>
      <c r="B10" s="154"/>
      <c r="C10" s="299" t="s">
        <v>64</v>
      </c>
      <c r="D10" s="263"/>
      <c r="E10" s="266" t="s">
        <v>65</v>
      </c>
      <c r="F10" s="267"/>
      <c r="G10" s="266" t="s">
        <v>66</v>
      </c>
      <c r="H10" s="268"/>
      <c r="I10" s="266" t="s">
        <v>67</v>
      </c>
      <c r="J10" s="263"/>
    </row>
    <row r="11" spans="1:10" ht="18" customHeight="1" x14ac:dyDescent="0.25">
      <c r="A11" s="154"/>
      <c r="B11" s="154"/>
      <c r="C11" s="300"/>
      <c r="D11" s="263"/>
      <c r="E11" s="269"/>
      <c r="F11" s="267"/>
      <c r="G11" s="269"/>
      <c r="H11" s="268"/>
      <c r="I11" s="269"/>
      <c r="J11" s="263"/>
    </row>
    <row r="12" spans="1:10" ht="18" customHeight="1" x14ac:dyDescent="0.25">
      <c r="A12" s="154"/>
      <c r="B12" s="154"/>
      <c r="C12" s="299" t="s">
        <v>68</v>
      </c>
      <c r="D12" s="263"/>
      <c r="E12" s="266" t="s">
        <v>69</v>
      </c>
      <c r="F12" s="267"/>
      <c r="G12" s="266" t="s">
        <v>70</v>
      </c>
      <c r="H12" s="268"/>
      <c r="I12" s="266" t="s">
        <v>71</v>
      </c>
      <c r="J12" s="263"/>
    </row>
    <row r="13" spans="1:10" ht="18" customHeight="1" x14ac:dyDescent="0.25">
      <c r="A13" s="154"/>
      <c r="B13" s="154"/>
      <c r="C13" s="300"/>
      <c r="D13" s="263"/>
      <c r="E13" s="269"/>
      <c r="F13" s="267"/>
      <c r="G13" s="269"/>
      <c r="H13" s="268"/>
      <c r="I13" s="269"/>
      <c r="J13" s="263"/>
    </row>
    <row r="14" spans="1:10" ht="18" customHeight="1" x14ac:dyDescent="0.25">
      <c r="A14" s="154"/>
      <c r="B14" s="154"/>
      <c r="C14" s="299" t="s">
        <v>72</v>
      </c>
      <c r="D14" s="263"/>
      <c r="E14" s="266" t="s">
        <v>73</v>
      </c>
      <c r="F14" s="267"/>
      <c r="G14" s="266" t="s">
        <v>74</v>
      </c>
      <c r="H14" s="268"/>
      <c r="I14" s="266" t="s">
        <v>75</v>
      </c>
      <c r="J14" s="263"/>
    </row>
    <row r="15" spans="1:10" ht="18" customHeight="1" x14ac:dyDescent="0.25">
      <c r="A15" s="154"/>
      <c r="B15" s="154"/>
      <c r="C15" s="300"/>
      <c r="D15" s="263"/>
      <c r="E15" s="269"/>
      <c r="F15" s="267"/>
      <c r="G15" s="269"/>
      <c r="H15" s="268"/>
      <c r="I15" s="269"/>
      <c r="J15" s="263"/>
    </row>
    <row r="16" spans="1:10" ht="18" customHeight="1" x14ac:dyDescent="0.25">
      <c r="A16" s="154"/>
      <c r="B16" s="154"/>
      <c r="C16" s="299" t="s">
        <v>76</v>
      </c>
      <c r="D16" s="263"/>
      <c r="E16" s="266" t="s">
        <v>77</v>
      </c>
      <c r="F16" s="267"/>
      <c r="G16" s="266" t="s">
        <v>78</v>
      </c>
      <c r="H16" s="268"/>
      <c r="I16" s="266" t="s">
        <v>79</v>
      </c>
      <c r="J16" s="263"/>
    </row>
    <row r="17" spans="1:10" ht="18" customHeight="1" x14ac:dyDescent="0.25">
      <c r="A17" s="154"/>
      <c r="B17" s="154"/>
      <c r="C17" s="263"/>
      <c r="D17" s="263"/>
      <c r="E17" s="270"/>
      <c r="F17" s="263"/>
      <c r="G17" s="270"/>
      <c r="H17" s="263"/>
      <c r="I17" s="270"/>
      <c r="J17" s="263"/>
    </row>
    <row r="18" spans="1:10" ht="17.45" customHeight="1" x14ac:dyDescent="0.25">
      <c r="A18" s="154"/>
      <c r="B18" s="154"/>
      <c r="C18" s="263"/>
      <c r="D18" s="263"/>
      <c r="E18" s="263"/>
      <c r="F18" s="263"/>
      <c r="G18" s="263"/>
      <c r="H18" s="263"/>
      <c r="I18" s="263"/>
      <c r="J18" s="263"/>
    </row>
    <row r="19" spans="1:10" ht="17.45" customHeight="1" x14ac:dyDescent="0.25">
      <c r="A19" s="154"/>
      <c r="B19" s="154"/>
      <c r="C19" s="263"/>
      <c r="D19" s="263"/>
      <c r="E19" s="263"/>
      <c r="F19" s="263"/>
      <c r="G19" s="263"/>
      <c r="H19" s="263"/>
      <c r="I19" s="263"/>
      <c r="J19" s="263"/>
    </row>
    <row r="20" spans="1:10" ht="18.600000000000001" customHeight="1" x14ac:dyDescent="0.25">
      <c r="A20" s="154"/>
      <c r="B20" s="154"/>
      <c r="C20" s="271">
        <v>1</v>
      </c>
      <c r="D20" s="272"/>
      <c r="E20" s="273" t="str">
        <f>'G Q Stand'!B10</f>
        <v>North Bend</v>
      </c>
      <c r="F20" s="272"/>
      <c r="G20" s="272"/>
      <c r="H20" s="272"/>
      <c r="I20" s="272"/>
      <c r="J20" s="263"/>
    </row>
    <row r="21" spans="1:10" ht="18.600000000000001" customHeight="1" x14ac:dyDescent="0.25">
      <c r="A21" s="154"/>
      <c r="B21" s="154"/>
      <c r="C21" s="274"/>
      <c r="D21" s="275"/>
      <c r="E21" s="275"/>
      <c r="F21" s="275"/>
      <c r="G21" s="275"/>
      <c r="H21" s="275"/>
      <c r="I21" s="275"/>
      <c r="J21" s="263"/>
    </row>
    <row r="22" spans="1:10" ht="18.600000000000001" customHeight="1" x14ac:dyDescent="0.25">
      <c r="A22" s="154"/>
      <c r="B22" s="154"/>
      <c r="C22" s="271">
        <v>2</v>
      </c>
      <c r="D22" s="272"/>
      <c r="E22" s="273" t="str">
        <f>'G Q Stand'!B11</f>
        <v>Roseburg</v>
      </c>
      <c r="F22" s="272"/>
      <c r="G22" s="272"/>
      <c r="H22" s="272"/>
      <c r="I22" s="272"/>
      <c r="J22" s="263"/>
    </row>
    <row r="23" spans="1:10" ht="18.600000000000001" customHeight="1" x14ac:dyDescent="0.25">
      <c r="A23" s="154"/>
      <c r="B23" s="154"/>
      <c r="C23" s="274"/>
      <c r="D23" s="275"/>
      <c r="E23" s="275"/>
      <c r="F23" s="275"/>
      <c r="G23" s="275"/>
      <c r="H23" s="275"/>
      <c r="I23" s="275"/>
      <c r="J23" s="263"/>
    </row>
    <row r="24" spans="1:10" ht="18.600000000000001" customHeight="1" x14ac:dyDescent="0.25">
      <c r="A24" s="154"/>
      <c r="B24" s="154"/>
      <c r="C24" s="271">
        <v>3</v>
      </c>
      <c r="D24" s="272"/>
      <c r="E24" s="273" t="str">
        <f>'G Q Stand'!B12</f>
        <v>Grants Pass</v>
      </c>
      <c r="F24" s="272"/>
      <c r="G24" s="272"/>
      <c r="H24" s="272"/>
      <c r="I24" s="272"/>
      <c r="J24" s="263"/>
    </row>
    <row r="25" spans="1:10" ht="18.600000000000001" customHeight="1" x14ac:dyDescent="0.25">
      <c r="A25" s="154"/>
      <c r="B25" s="154"/>
      <c r="C25" s="274"/>
      <c r="D25" s="275"/>
      <c r="E25" s="275"/>
      <c r="F25" s="275"/>
      <c r="G25" s="275"/>
      <c r="H25" s="275"/>
      <c r="I25" s="275"/>
      <c r="J25" s="263"/>
    </row>
    <row r="26" spans="1:10" ht="18.600000000000001" customHeight="1" x14ac:dyDescent="0.25">
      <c r="A26" s="154"/>
      <c r="B26" s="154"/>
      <c r="C26" s="271">
        <v>4</v>
      </c>
      <c r="D26" s="272"/>
      <c r="E26" s="273" t="str">
        <f>'G Q Stand'!B13</f>
        <v>South Medford</v>
      </c>
      <c r="F26" s="272"/>
      <c r="G26" s="272"/>
      <c r="H26" s="272"/>
      <c r="I26" s="272"/>
      <c r="J26" s="263"/>
    </row>
    <row r="27" spans="1:10" ht="18.600000000000001" customHeight="1" x14ac:dyDescent="0.25">
      <c r="A27" s="154"/>
      <c r="B27" s="154"/>
      <c r="C27" s="274"/>
      <c r="D27" s="275"/>
      <c r="E27" s="275"/>
      <c r="F27" s="275"/>
      <c r="G27" s="275"/>
      <c r="H27" s="275"/>
      <c r="I27" s="275"/>
      <c r="J27" s="263"/>
    </row>
    <row r="28" spans="1:10" ht="18.600000000000001" customHeight="1" x14ac:dyDescent="0.25">
      <c r="A28" s="154"/>
      <c r="B28" s="154"/>
      <c r="C28" s="271">
        <v>5</v>
      </c>
      <c r="D28" s="272"/>
      <c r="E28" s="273" t="str">
        <f>'G Q Stand'!B14</f>
        <v>Sutherlin</v>
      </c>
      <c r="F28" s="272"/>
      <c r="G28" s="272"/>
      <c r="H28" s="272"/>
      <c r="I28" s="272"/>
      <c r="J28" s="263"/>
    </row>
    <row r="29" spans="1:10" ht="18.600000000000001" customHeight="1" x14ac:dyDescent="0.25">
      <c r="A29" s="154"/>
      <c r="B29" s="154"/>
      <c r="C29" s="274"/>
      <c r="D29" s="275"/>
      <c r="E29" s="275"/>
      <c r="F29" s="275"/>
      <c r="G29" s="275"/>
      <c r="H29" s="275"/>
      <c r="I29" s="275"/>
      <c r="J29" s="263"/>
    </row>
    <row r="30" spans="1:10" ht="18.600000000000001" customHeight="1" x14ac:dyDescent="0.25">
      <c r="A30" s="154"/>
      <c r="B30" s="154"/>
      <c r="C30" s="271">
        <v>6</v>
      </c>
      <c r="D30" s="272"/>
      <c r="E30" s="273" t="str">
        <f>'G Q Stand'!B15</f>
        <v>VACANT</v>
      </c>
      <c r="F30" s="272"/>
      <c r="G30" s="272"/>
      <c r="H30" s="272"/>
      <c r="I30" s="272"/>
      <c r="J30" s="263"/>
    </row>
    <row r="31" spans="1:10" ht="18.600000000000001" customHeight="1" x14ac:dyDescent="0.25">
      <c r="A31" s="154"/>
      <c r="B31" s="154"/>
      <c r="C31" s="263"/>
      <c r="D31" s="275"/>
      <c r="E31" s="275"/>
      <c r="F31" s="275"/>
      <c r="G31" s="275"/>
      <c r="H31" s="275"/>
      <c r="I31" s="275"/>
      <c r="J31" s="263"/>
    </row>
  </sheetData>
  <pageMargins left="0.7" right="0.7" top="0.75" bottom="0.75" header="0.3" footer="0.3"/>
  <pageSetup orientation="portrait" r:id="rId1"/>
  <headerFooter>
    <oddFooter>&amp;C&amp;"Helvetica,Regular"&amp;12&amp;K000000&amp;P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24"/>
  <sheetViews>
    <sheetView showGridLines="0" workbookViewId="0">
      <selection activeCell="T27" sqref="T27"/>
    </sheetView>
  </sheetViews>
  <sheetFormatPr defaultColWidth="10.85546875" defaultRowHeight="12" customHeight="1" x14ac:dyDescent="0.2"/>
  <cols>
    <col min="1" max="1" width="8.85546875" style="1" customWidth="1"/>
    <col min="2" max="2" width="24.85546875" style="1" customWidth="1"/>
    <col min="3" max="5" width="8.85546875" style="1" customWidth="1"/>
    <col min="6" max="6" width="9.140625" style="1" customWidth="1"/>
    <col min="7" max="14" width="8.85546875" style="1" customWidth="1"/>
    <col min="15" max="256" width="10.85546875" style="1" customWidth="1"/>
  </cols>
  <sheetData>
    <row r="1" spans="1:14" ht="12.6" customHeight="1" x14ac:dyDescent="0.2">
      <c r="A1" s="154"/>
      <c r="B1" s="154"/>
      <c r="C1" s="154"/>
      <c r="D1" s="154"/>
      <c r="E1" s="154"/>
      <c r="F1" s="154"/>
      <c r="G1" s="154"/>
      <c r="H1" s="154"/>
      <c r="I1" s="154"/>
      <c r="J1" s="154"/>
      <c r="K1" s="154"/>
      <c r="L1" s="154"/>
      <c r="M1" s="154"/>
      <c r="N1" s="154"/>
    </row>
    <row r="2" spans="1:14" ht="29.25" customHeight="1" x14ac:dyDescent="0.4">
      <c r="A2" s="436" t="s">
        <v>246</v>
      </c>
      <c r="B2" s="418"/>
      <c r="C2" s="418"/>
      <c r="D2" s="418"/>
      <c r="E2" s="418"/>
      <c r="F2" s="418"/>
      <c r="G2" s="418"/>
      <c r="H2" s="418"/>
      <c r="I2" s="418"/>
      <c r="J2" s="418"/>
      <c r="K2" s="418"/>
      <c r="L2" s="418"/>
      <c r="M2" s="418"/>
      <c r="N2" s="276"/>
    </row>
    <row r="3" spans="1:14" ht="14.1" customHeight="1" x14ac:dyDescent="0.2">
      <c r="A3" s="277"/>
      <c r="B3" s="214"/>
      <c r="C3" s="214"/>
      <c r="D3" s="214"/>
      <c r="E3" s="214"/>
      <c r="F3" s="214"/>
      <c r="G3" s="214"/>
      <c r="H3" s="214"/>
      <c r="I3" s="214"/>
      <c r="J3" s="214"/>
      <c r="K3" s="214"/>
      <c r="L3" s="214"/>
      <c r="M3" s="214"/>
      <c r="N3" s="154"/>
    </row>
    <row r="4" spans="1:14" ht="15.95" customHeight="1" x14ac:dyDescent="0.25">
      <c r="A4" s="277"/>
      <c r="B4" s="214"/>
      <c r="C4" s="214"/>
      <c r="D4" s="301"/>
      <c r="E4" s="301"/>
      <c r="F4" s="215" t="str">
        <f>'G Input'!D1</f>
        <v>Roxy Ann Lanes</v>
      </c>
      <c r="G4" s="301"/>
      <c r="H4" s="301"/>
      <c r="I4" s="301"/>
      <c r="J4" s="214"/>
      <c r="K4" s="214"/>
      <c r="L4" s="214"/>
      <c r="M4" s="214"/>
      <c r="N4" s="154"/>
    </row>
    <row r="5" spans="1:14" ht="15.95" customHeight="1" x14ac:dyDescent="0.25">
      <c r="A5" s="214"/>
      <c r="B5" s="217"/>
      <c r="C5" s="217"/>
      <c r="D5" s="217"/>
      <c r="E5" s="217"/>
      <c r="F5" s="215" t="str">
        <f>'G Input'!B2</f>
        <v>1/27/24</v>
      </c>
      <c r="G5" s="217"/>
      <c r="H5" s="217"/>
      <c r="I5" s="217"/>
      <c r="J5" s="217"/>
      <c r="K5" s="217"/>
      <c r="L5" s="217"/>
      <c r="M5" s="217"/>
      <c r="N5" s="216"/>
    </row>
    <row r="6" spans="1:14" ht="18.95" customHeight="1" x14ac:dyDescent="0.25">
      <c r="A6" s="278"/>
      <c r="B6" s="278"/>
      <c r="C6" s="278"/>
      <c r="D6" s="220"/>
      <c r="E6" s="220"/>
      <c r="F6" s="215" t="s">
        <v>82</v>
      </c>
      <c r="G6" s="220"/>
      <c r="H6" s="220"/>
      <c r="I6" s="220"/>
      <c r="J6" s="278"/>
      <c r="K6" s="278"/>
      <c r="L6" s="278"/>
      <c r="M6" s="278"/>
      <c r="N6" s="154"/>
    </row>
    <row r="7" spans="1:14" ht="15" customHeight="1" x14ac:dyDescent="0.2">
      <c r="A7" s="279"/>
      <c r="B7" s="225"/>
      <c r="C7" s="225"/>
      <c r="D7" s="225"/>
      <c r="E7" s="225"/>
      <c r="F7" s="225"/>
      <c r="G7" s="225"/>
      <c r="H7" s="225"/>
      <c r="I7" s="225"/>
      <c r="J7" s="225"/>
      <c r="K7" s="225"/>
      <c r="L7" s="225"/>
      <c r="M7" s="225"/>
      <c r="N7" s="154"/>
    </row>
    <row r="8" spans="1:14" ht="18" customHeight="1" x14ac:dyDescent="0.2">
      <c r="A8" s="302"/>
      <c r="B8" s="281" t="s">
        <v>21</v>
      </c>
      <c r="C8" s="282">
        <v>1</v>
      </c>
      <c r="D8" s="282">
        <v>2</v>
      </c>
      <c r="E8" s="282">
        <v>3</v>
      </c>
      <c r="F8" s="282">
        <v>4</v>
      </c>
      <c r="G8" s="282">
        <v>5</v>
      </c>
      <c r="H8" s="282">
        <v>6</v>
      </c>
      <c r="I8" s="282">
        <v>7</v>
      </c>
      <c r="J8" s="282">
        <v>8</v>
      </c>
      <c r="K8" s="282">
        <v>9</v>
      </c>
      <c r="L8" s="282">
        <v>10</v>
      </c>
      <c r="M8" s="283" t="s">
        <v>81</v>
      </c>
      <c r="N8" s="157"/>
    </row>
    <row r="9" spans="1:14" ht="22.5" customHeight="1" x14ac:dyDescent="0.3">
      <c r="A9" s="303">
        <v>1</v>
      </c>
      <c r="B9" s="285" t="str">
        <f>'G Q Stand'!B10</f>
        <v>North Bend</v>
      </c>
      <c r="C9" s="286">
        <v>186</v>
      </c>
      <c r="D9" s="286">
        <v>141</v>
      </c>
      <c r="E9" s="286">
        <v>126</v>
      </c>
      <c r="F9" s="286">
        <v>163</v>
      </c>
      <c r="G9" s="286">
        <v>125</v>
      </c>
      <c r="H9" s="286">
        <v>132</v>
      </c>
      <c r="I9" s="286">
        <v>146</v>
      </c>
      <c r="J9" s="286">
        <v>147</v>
      </c>
      <c r="K9" s="286">
        <v>121</v>
      </c>
      <c r="L9" s="286">
        <v>142</v>
      </c>
      <c r="M9" s="287">
        <f t="shared" ref="M9:M14" si="0">SUM(C9:L9)</f>
        <v>1429</v>
      </c>
      <c r="N9" s="157"/>
    </row>
    <row r="10" spans="1:14" ht="21.95" customHeight="1" x14ac:dyDescent="0.3">
      <c r="A10" s="304">
        <v>2</v>
      </c>
      <c r="B10" s="288" t="str">
        <f>'G Q Stand'!B12</f>
        <v>Grants Pass</v>
      </c>
      <c r="C10" s="289">
        <v>107</v>
      </c>
      <c r="D10" s="289">
        <v>108</v>
      </c>
      <c r="E10" s="289">
        <v>117</v>
      </c>
      <c r="F10" s="289">
        <v>105</v>
      </c>
      <c r="G10" s="289">
        <v>151</v>
      </c>
      <c r="H10" s="289">
        <v>135</v>
      </c>
      <c r="I10" s="289">
        <v>127</v>
      </c>
      <c r="J10" s="289">
        <v>161</v>
      </c>
      <c r="K10" s="289">
        <v>100</v>
      </c>
      <c r="L10" s="289">
        <v>122</v>
      </c>
      <c r="M10" s="290">
        <f t="shared" si="0"/>
        <v>1233</v>
      </c>
      <c r="N10" s="157"/>
    </row>
    <row r="11" spans="1:14" ht="21.95" customHeight="1" x14ac:dyDescent="0.3">
      <c r="A11" s="304">
        <v>3</v>
      </c>
      <c r="B11" s="288" t="str">
        <f>'G Q Stand'!B11</f>
        <v>Roseburg</v>
      </c>
      <c r="C11" s="289">
        <v>127</v>
      </c>
      <c r="D11" s="289">
        <v>114</v>
      </c>
      <c r="E11" s="289">
        <v>170</v>
      </c>
      <c r="F11" s="289">
        <v>101</v>
      </c>
      <c r="G11" s="289">
        <v>112</v>
      </c>
      <c r="H11" s="289">
        <v>97</v>
      </c>
      <c r="I11" s="289">
        <v>131</v>
      </c>
      <c r="J11" s="289">
        <v>95</v>
      </c>
      <c r="K11" s="289">
        <v>115</v>
      </c>
      <c r="L11" s="289">
        <v>126</v>
      </c>
      <c r="M11" s="290">
        <f t="shared" si="0"/>
        <v>1188</v>
      </c>
      <c r="N11" s="157"/>
    </row>
    <row r="12" spans="1:14" ht="21.95" customHeight="1" x14ac:dyDescent="0.3">
      <c r="A12" s="304">
        <v>4</v>
      </c>
      <c r="B12" s="288" t="str">
        <f>'G Q Stand'!B13</f>
        <v>South Medford</v>
      </c>
      <c r="C12" s="289">
        <v>153</v>
      </c>
      <c r="D12" s="289">
        <v>106</v>
      </c>
      <c r="E12" s="289">
        <v>110</v>
      </c>
      <c r="F12" s="289">
        <v>115</v>
      </c>
      <c r="G12" s="289">
        <v>87</v>
      </c>
      <c r="H12" s="289">
        <v>106</v>
      </c>
      <c r="I12" s="289">
        <v>101</v>
      </c>
      <c r="J12" s="289">
        <v>103</v>
      </c>
      <c r="K12" s="289">
        <v>118</v>
      </c>
      <c r="L12" s="289">
        <v>112</v>
      </c>
      <c r="M12" s="290">
        <f t="shared" si="0"/>
        <v>1111</v>
      </c>
      <c r="N12" s="157"/>
    </row>
    <row r="13" spans="1:14" ht="21.95" customHeight="1" x14ac:dyDescent="0.3">
      <c r="A13" s="304">
        <v>5</v>
      </c>
      <c r="B13" s="288" t="str">
        <f>'G Q Stand'!B14</f>
        <v>Sutherlin</v>
      </c>
      <c r="C13" s="289">
        <v>107</v>
      </c>
      <c r="D13" s="289">
        <v>101</v>
      </c>
      <c r="E13" s="289">
        <v>106</v>
      </c>
      <c r="F13" s="289">
        <v>112</v>
      </c>
      <c r="G13" s="289">
        <v>96</v>
      </c>
      <c r="H13" s="289">
        <v>99</v>
      </c>
      <c r="I13" s="289">
        <v>120</v>
      </c>
      <c r="J13" s="289">
        <v>92</v>
      </c>
      <c r="K13" s="289">
        <v>102</v>
      </c>
      <c r="L13" s="289">
        <v>105</v>
      </c>
      <c r="M13" s="290">
        <f t="shared" si="0"/>
        <v>1040</v>
      </c>
      <c r="N13" s="157"/>
    </row>
    <row r="14" spans="1:14" ht="22.5" customHeight="1" x14ac:dyDescent="0.3">
      <c r="A14" s="305">
        <v>6</v>
      </c>
      <c r="B14" s="291" t="str">
        <f>'G Q Stand'!B15</f>
        <v>VACANT</v>
      </c>
      <c r="C14" s="292"/>
      <c r="D14" s="292"/>
      <c r="E14" s="292"/>
      <c r="F14" s="292"/>
      <c r="G14" s="292"/>
      <c r="H14" s="292"/>
      <c r="I14" s="292"/>
      <c r="J14" s="292"/>
      <c r="K14" s="292"/>
      <c r="L14" s="292"/>
      <c r="M14" s="293">
        <f t="shared" si="0"/>
        <v>0</v>
      </c>
      <c r="N14" s="157"/>
    </row>
    <row r="15" spans="1:14" ht="21.95" customHeight="1" x14ac:dyDescent="0.3">
      <c r="A15" s="306"/>
      <c r="B15" s="222"/>
      <c r="C15" s="295"/>
      <c r="D15" s="295"/>
      <c r="E15" s="295"/>
      <c r="F15" s="295"/>
      <c r="G15" s="295"/>
      <c r="H15" s="295"/>
      <c r="I15" s="295"/>
      <c r="J15" s="295"/>
      <c r="K15" s="295"/>
      <c r="L15" s="295"/>
      <c r="M15" s="296"/>
      <c r="N15" s="154"/>
    </row>
    <row r="16" spans="1:14" ht="19.5" customHeight="1" x14ac:dyDescent="0.3">
      <c r="A16" s="297"/>
      <c r="B16" s="261"/>
      <c r="C16" s="298"/>
      <c r="D16" s="298"/>
      <c r="E16" s="298"/>
      <c r="F16" s="298"/>
      <c r="G16" s="298"/>
      <c r="H16" s="298"/>
      <c r="I16" s="298"/>
      <c r="J16" s="298"/>
      <c r="K16" s="298"/>
      <c r="L16" s="298"/>
      <c r="M16" s="274"/>
      <c r="N16" s="154"/>
    </row>
    <row r="17" spans="1:14" ht="19.5" customHeight="1" x14ac:dyDescent="0.3">
      <c r="A17" s="297"/>
      <c r="B17" s="261"/>
      <c r="C17" s="298"/>
      <c r="D17" s="298"/>
      <c r="E17" s="298"/>
      <c r="F17" s="298"/>
      <c r="G17" s="298"/>
      <c r="H17" s="298"/>
      <c r="I17" s="298"/>
      <c r="J17" s="298"/>
      <c r="K17" s="298"/>
      <c r="L17" s="298"/>
      <c r="M17" s="274"/>
      <c r="N17" s="154"/>
    </row>
    <row r="18" spans="1:14" ht="19.5" customHeight="1" x14ac:dyDescent="0.3">
      <c r="A18" s="297"/>
      <c r="B18" s="261"/>
      <c r="C18" s="298"/>
      <c r="D18" s="298"/>
      <c r="E18" s="298"/>
      <c r="F18" s="298"/>
      <c r="G18" s="298"/>
      <c r="H18" s="298"/>
      <c r="I18" s="298"/>
      <c r="J18" s="298"/>
      <c r="K18" s="298"/>
      <c r="L18" s="298"/>
      <c r="M18" s="274"/>
      <c r="N18" s="154"/>
    </row>
    <row r="19" spans="1:14" ht="19.5" customHeight="1" x14ac:dyDescent="0.3">
      <c r="A19" s="297"/>
      <c r="B19" s="261"/>
      <c r="C19" s="154"/>
      <c r="D19" s="154"/>
      <c r="E19" s="154"/>
      <c r="F19" s="154"/>
      <c r="G19" s="154"/>
      <c r="H19" s="154"/>
      <c r="I19" s="154"/>
      <c r="J19" s="154"/>
      <c r="K19" s="154"/>
      <c r="L19" s="154"/>
      <c r="M19" s="274"/>
      <c r="N19" s="154"/>
    </row>
    <row r="20" spans="1:14" ht="19.5" customHeight="1" x14ac:dyDescent="0.3">
      <c r="A20" s="297"/>
      <c r="B20" s="261"/>
      <c r="C20" s="154"/>
      <c r="D20" s="154"/>
      <c r="E20" s="154"/>
      <c r="F20" s="154"/>
      <c r="G20" s="154"/>
      <c r="H20" s="154"/>
      <c r="I20" s="154"/>
      <c r="J20" s="154"/>
      <c r="K20" s="154"/>
      <c r="L20" s="154"/>
      <c r="M20" s="274"/>
      <c r="N20" s="154"/>
    </row>
    <row r="21" spans="1:14" ht="19.5" customHeight="1" x14ac:dyDescent="0.3">
      <c r="A21" s="297"/>
      <c r="B21" s="261"/>
      <c r="C21" s="154"/>
      <c r="D21" s="154"/>
      <c r="E21" s="154"/>
      <c r="F21" s="154"/>
      <c r="G21" s="154"/>
      <c r="H21" s="154"/>
      <c r="I21" s="154"/>
      <c r="J21" s="154"/>
      <c r="K21" s="154"/>
      <c r="L21" s="154"/>
      <c r="M21" s="274"/>
      <c r="N21" s="154"/>
    </row>
    <row r="22" spans="1:14" ht="19.5" customHeight="1" x14ac:dyDescent="0.3">
      <c r="A22" s="297"/>
      <c r="B22" s="261"/>
      <c r="C22" s="154"/>
      <c r="D22" s="154"/>
      <c r="E22" s="154"/>
      <c r="F22" s="154"/>
      <c r="G22" s="154"/>
      <c r="H22" s="154"/>
      <c r="I22" s="154"/>
      <c r="J22" s="154"/>
      <c r="K22" s="154"/>
      <c r="L22" s="154"/>
      <c r="M22" s="274"/>
      <c r="N22" s="154"/>
    </row>
    <row r="23" spans="1:14" ht="19.5" customHeight="1" x14ac:dyDescent="0.3">
      <c r="A23" s="297"/>
      <c r="B23" s="261"/>
      <c r="C23" s="154"/>
      <c r="D23" s="154"/>
      <c r="E23" s="154"/>
      <c r="F23" s="154"/>
      <c r="G23" s="154"/>
      <c r="H23" s="154"/>
      <c r="I23" s="154"/>
      <c r="J23" s="154"/>
      <c r="K23" s="154"/>
      <c r="L23" s="154"/>
      <c r="M23" s="274"/>
      <c r="N23" s="154"/>
    </row>
    <row r="24" spans="1:14" ht="19.5" customHeight="1" x14ac:dyDescent="0.3">
      <c r="A24" s="297"/>
      <c r="B24" s="261"/>
      <c r="C24" s="154"/>
      <c r="D24" s="154"/>
      <c r="E24" s="154"/>
      <c r="F24" s="154"/>
      <c r="G24" s="154"/>
      <c r="H24" s="154"/>
      <c r="I24" s="154"/>
      <c r="J24" s="154"/>
      <c r="K24" s="154"/>
      <c r="L24" s="154"/>
      <c r="M24" s="274"/>
      <c r="N24" s="154"/>
    </row>
  </sheetData>
  <sortState xmlns:xlrd2="http://schemas.microsoft.com/office/spreadsheetml/2017/richdata2" ref="B9:M14">
    <sortCondition descending="1" ref="M9:M14"/>
  </sortState>
  <mergeCells count="1">
    <mergeCell ref="A2:M2"/>
  </mergeCells>
  <pageMargins left="0" right="0" top="1" bottom="1" header="0.5" footer="0.5"/>
  <pageSetup orientation="landscape" r:id="rId1"/>
  <headerFooter>
    <oddFooter>&amp;C&amp;"Helvetica,Regular"&amp;12&amp;K000000&amp;P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207"/>
  <sheetViews>
    <sheetView showGridLines="0" zoomScale="110" zoomScaleNormal="110" workbookViewId="0">
      <pane ySplit="5" topLeftCell="A6" activePane="bottomLeft" state="frozen"/>
      <selection pane="bottomLeft" activeCell="L46" sqref="L46"/>
    </sheetView>
  </sheetViews>
  <sheetFormatPr defaultColWidth="10.85546875" defaultRowHeight="12" customHeight="1" x14ac:dyDescent="0.2"/>
  <cols>
    <col min="1" max="1" width="2.5703125" style="1" customWidth="1"/>
    <col min="2" max="2" width="45.140625" style="1" bestFit="1" customWidth="1"/>
    <col min="3" max="29" width="5.140625" style="1" customWidth="1"/>
    <col min="30" max="256" width="10.85546875" style="1" customWidth="1"/>
  </cols>
  <sheetData>
    <row r="1" spans="1:29" ht="15.6" customHeight="1" x14ac:dyDescent="0.25">
      <c r="A1" s="2"/>
      <c r="B1" s="319" t="s">
        <v>87</v>
      </c>
      <c r="C1" s="4"/>
      <c r="D1" s="320" t="s">
        <v>88</v>
      </c>
      <c r="E1" s="4"/>
      <c r="F1" s="7"/>
      <c r="G1" s="6"/>
      <c r="H1" s="6"/>
      <c r="I1" s="6"/>
      <c r="J1" s="4"/>
      <c r="K1" s="7"/>
      <c r="L1" s="6"/>
      <c r="M1" s="6"/>
      <c r="N1" s="4"/>
      <c r="O1" s="4"/>
      <c r="P1" s="4"/>
      <c r="Q1" s="4"/>
      <c r="R1" s="4"/>
      <c r="S1" s="4"/>
      <c r="T1" s="4"/>
      <c r="U1" s="4"/>
      <c r="V1" s="4"/>
      <c r="W1" s="4"/>
      <c r="X1" s="4"/>
      <c r="Y1" s="4"/>
      <c r="Z1" s="4"/>
      <c r="AA1" s="6"/>
      <c r="AB1" s="6"/>
      <c r="AC1" s="6"/>
    </row>
    <row r="2" spans="1:29" ht="16.7" customHeight="1" x14ac:dyDescent="0.25">
      <c r="A2" s="8"/>
      <c r="B2" s="318" t="s">
        <v>133</v>
      </c>
      <c r="C2" s="9"/>
      <c r="D2" s="9"/>
      <c r="E2" s="10"/>
      <c r="F2" s="105"/>
      <c r="G2" s="105"/>
      <c r="H2" s="105"/>
      <c r="I2" s="10"/>
      <c r="J2" s="9"/>
      <c r="K2" s="11"/>
      <c r="L2" s="10"/>
      <c r="M2" s="10"/>
      <c r="N2" s="9"/>
      <c r="O2" s="9"/>
      <c r="P2" s="9"/>
      <c r="Q2" s="9"/>
      <c r="R2" s="9"/>
      <c r="S2" s="9"/>
      <c r="T2" s="9"/>
      <c r="U2" s="9"/>
      <c r="V2" s="9"/>
      <c r="W2" s="9"/>
      <c r="X2" s="9"/>
      <c r="Y2" s="9"/>
      <c r="Z2" s="9"/>
      <c r="AA2" s="10"/>
      <c r="AB2" s="10"/>
      <c r="AC2" s="10"/>
    </row>
    <row r="3" spans="1:29" ht="16.5" customHeight="1" x14ac:dyDescent="0.25">
      <c r="A3" s="8"/>
      <c r="B3" s="12"/>
      <c r="C3" s="392" t="s">
        <v>0</v>
      </c>
      <c r="D3" s="393"/>
      <c r="E3" s="393"/>
      <c r="F3" s="394"/>
      <c r="G3" s="392" t="s">
        <v>1</v>
      </c>
      <c r="H3" s="393"/>
      <c r="I3" s="393"/>
      <c r="J3" s="394"/>
      <c r="K3" s="392" t="s">
        <v>2</v>
      </c>
      <c r="L3" s="393"/>
      <c r="M3" s="393"/>
      <c r="N3" s="394"/>
      <c r="O3" s="392" t="s">
        <v>3</v>
      </c>
      <c r="P3" s="393"/>
      <c r="Q3" s="393"/>
      <c r="R3" s="394"/>
      <c r="S3" s="392" t="s">
        <v>4</v>
      </c>
      <c r="T3" s="393"/>
      <c r="U3" s="393"/>
      <c r="V3" s="394"/>
      <c r="W3" s="392" t="s">
        <v>5</v>
      </c>
      <c r="X3" s="393"/>
      <c r="Y3" s="393"/>
      <c r="Z3" s="394"/>
      <c r="AA3" s="380" t="s">
        <v>6</v>
      </c>
      <c r="AB3" s="381"/>
      <c r="AC3" s="382"/>
    </row>
    <row r="4" spans="1:29" ht="15.75" customHeight="1" x14ac:dyDescent="0.2">
      <c r="A4" s="6"/>
      <c r="B4" s="13" t="s">
        <v>7</v>
      </c>
      <c r="C4" s="401" t="s">
        <v>8</v>
      </c>
      <c r="D4" s="404"/>
      <c r="E4" s="404"/>
      <c r="F4" s="405"/>
      <c r="G4" s="401" t="s">
        <v>9</v>
      </c>
      <c r="H4" s="402"/>
      <c r="I4" s="402"/>
      <c r="J4" s="403"/>
      <c r="K4" s="377" t="s">
        <v>10</v>
      </c>
      <c r="L4" s="378"/>
      <c r="M4" s="378"/>
      <c r="N4" s="379"/>
      <c r="O4" s="377" t="s">
        <v>11</v>
      </c>
      <c r="P4" s="378"/>
      <c r="Q4" s="378"/>
      <c r="R4" s="379"/>
      <c r="S4" s="377" t="s">
        <v>12</v>
      </c>
      <c r="T4" s="378"/>
      <c r="U4" s="378"/>
      <c r="V4" s="379"/>
      <c r="W4" s="377" t="s">
        <v>13</v>
      </c>
      <c r="X4" s="378"/>
      <c r="Y4" s="378"/>
      <c r="Z4" s="379"/>
      <c r="AA4" s="406"/>
      <c r="AB4" s="407"/>
      <c r="AC4" s="408"/>
    </row>
    <row r="5" spans="1:29" ht="15.6" customHeight="1" x14ac:dyDescent="0.2">
      <c r="A5" s="106"/>
      <c r="B5" s="107"/>
      <c r="C5" s="108" t="s">
        <v>14</v>
      </c>
      <c r="D5" s="109" t="s">
        <v>15</v>
      </c>
      <c r="E5" s="110" t="s">
        <v>16</v>
      </c>
      <c r="F5" s="111"/>
      <c r="G5" s="108" t="s">
        <v>14</v>
      </c>
      <c r="H5" s="109" t="s">
        <v>15</v>
      </c>
      <c r="I5" s="110" t="s">
        <v>16</v>
      </c>
      <c r="J5" s="111"/>
      <c r="K5" s="108" t="s">
        <v>14</v>
      </c>
      <c r="L5" s="109" t="s">
        <v>15</v>
      </c>
      <c r="M5" s="110" t="s">
        <v>16</v>
      </c>
      <c r="N5" s="111"/>
      <c r="O5" s="108" t="s">
        <v>14</v>
      </c>
      <c r="P5" s="109" t="s">
        <v>15</v>
      </c>
      <c r="Q5" s="110" t="s">
        <v>16</v>
      </c>
      <c r="R5" s="111"/>
      <c r="S5" s="108" t="s">
        <v>14</v>
      </c>
      <c r="T5" s="109" t="s">
        <v>15</v>
      </c>
      <c r="U5" s="110" t="s">
        <v>16</v>
      </c>
      <c r="V5" s="111"/>
      <c r="W5" s="108" t="s">
        <v>14</v>
      </c>
      <c r="X5" s="109" t="s">
        <v>15</v>
      </c>
      <c r="Y5" s="110" t="s">
        <v>16</v>
      </c>
      <c r="Z5" s="111"/>
      <c r="AA5" s="108" t="s">
        <v>14</v>
      </c>
      <c r="AB5" s="109" t="s">
        <v>15</v>
      </c>
      <c r="AC5" s="112" t="s">
        <v>16</v>
      </c>
    </row>
    <row r="6" spans="1:29" ht="18.600000000000001" customHeight="1" x14ac:dyDescent="0.25">
      <c r="A6" s="311" t="s">
        <v>118</v>
      </c>
      <c r="B6" s="313" t="s">
        <v>125</v>
      </c>
      <c r="C6" s="113"/>
      <c r="D6" s="114"/>
      <c r="E6" s="114"/>
      <c r="F6" s="115"/>
      <c r="G6" s="113"/>
      <c r="H6" s="114"/>
      <c r="I6" s="114"/>
      <c r="J6" s="115"/>
      <c r="K6" s="113"/>
      <c r="L6" s="114"/>
      <c r="M6" s="114"/>
      <c r="N6" s="115"/>
      <c r="O6" s="113"/>
      <c r="P6" s="114"/>
      <c r="Q6" s="114"/>
      <c r="R6" s="115"/>
      <c r="S6" s="113"/>
      <c r="T6" s="114"/>
      <c r="U6" s="114"/>
      <c r="V6" s="115"/>
      <c r="W6" s="113"/>
      <c r="X6" s="114"/>
      <c r="Y6" s="114"/>
      <c r="Z6" s="115"/>
      <c r="AA6" s="409"/>
      <c r="AB6" s="410"/>
      <c r="AC6" s="411"/>
    </row>
    <row r="7" spans="1:29" ht="12" customHeight="1" x14ac:dyDescent="0.2">
      <c r="A7" s="312" t="s">
        <v>118</v>
      </c>
      <c r="B7" s="314" t="s">
        <v>119</v>
      </c>
      <c r="C7" s="30">
        <v>0</v>
      </c>
      <c r="D7" s="31">
        <v>1</v>
      </c>
      <c r="E7" s="32">
        <v>8</v>
      </c>
      <c r="F7" s="33"/>
      <c r="G7" s="30">
        <v>1</v>
      </c>
      <c r="H7" s="31">
        <v>2</v>
      </c>
      <c r="I7" s="32">
        <v>8</v>
      </c>
      <c r="J7" s="33"/>
      <c r="K7" s="30">
        <v>2</v>
      </c>
      <c r="L7" s="31">
        <v>4</v>
      </c>
      <c r="M7" s="32">
        <v>8</v>
      </c>
      <c r="N7" s="33"/>
      <c r="O7" s="30">
        <v>2</v>
      </c>
      <c r="P7" s="31">
        <v>2</v>
      </c>
      <c r="Q7" s="32">
        <v>8</v>
      </c>
      <c r="R7" s="33"/>
      <c r="S7" s="30">
        <v>1</v>
      </c>
      <c r="T7" s="31">
        <v>3</v>
      </c>
      <c r="U7" s="32">
        <v>8</v>
      </c>
      <c r="V7" s="33"/>
      <c r="W7" s="30">
        <v>0</v>
      </c>
      <c r="X7" s="31">
        <v>0</v>
      </c>
      <c r="Y7" s="32">
        <v>0</v>
      </c>
      <c r="Z7" s="33"/>
      <c r="AA7" s="117">
        <f t="shared" ref="AA7:AC14" si="0">IF(C7+G7+K7+O7+S7+W7&lt;1,0,C7+G7+K7+O7+S7+W7)</f>
        <v>6</v>
      </c>
      <c r="AB7" s="118">
        <f t="shared" si="0"/>
        <v>12</v>
      </c>
      <c r="AC7" s="119">
        <f t="shared" si="0"/>
        <v>40</v>
      </c>
    </row>
    <row r="8" spans="1:29" ht="12" customHeight="1" x14ac:dyDescent="0.2">
      <c r="A8" s="312" t="s">
        <v>118</v>
      </c>
      <c r="B8" s="314" t="s">
        <v>120</v>
      </c>
      <c r="C8" s="30">
        <v>1</v>
      </c>
      <c r="D8" s="31">
        <v>4</v>
      </c>
      <c r="E8" s="32">
        <v>8</v>
      </c>
      <c r="F8" s="33"/>
      <c r="G8" s="30">
        <v>2</v>
      </c>
      <c r="H8" s="31">
        <v>4</v>
      </c>
      <c r="I8" s="32">
        <v>8</v>
      </c>
      <c r="J8" s="33"/>
      <c r="K8" s="30">
        <v>0</v>
      </c>
      <c r="L8" s="31">
        <v>2</v>
      </c>
      <c r="M8" s="32">
        <v>8</v>
      </c>
      <c r="N8" s="33"/>
      <c r="O8" s="30">
        <v>1</v>
      </c>
      <c r="P8" s="31">
        <v>3</v>
      </c>
      <c r="Q8" s="32">
        <v>8</v>
      </c>
      <c r="R8" s="33"/>
      <c r="S8" s="30">
        <v>3</v>
      </c>
      <c r="T8" s="31">
        <v>2</v>
      </c>
      <c r="U8" s="32">
        <v>8</v>
      </c>
      <c r="V8" s="33"/>
      <c r="W8" s="30">
        <v>0</v>
      </c>
      <c r="X8" s="31">
        <v>0</v>
      </c>
      <c r="Y8" s="32">
        <v>0</v>
      </c>
      <c r="Z8" s="33"/>
      <c r="AA8" s="117">
        <f t="shared" si="0"/>
        <v>7</v>
      </c>
      <c r="AB8" s="118">
        <f t="shared" si="0"/>
        <v>15</v>
      </c>
      <c r="AC8" s="119">
        <f t="shared" si="0"/>
        <v>40</v>
      </c>
    </row>
    <row r="9" spans="1:29" ht="12" customHeight="1" x14ac:dyDescent="0.2">
      <c r="A9" s="312" t="s">
        <v>118</v>
      </c>
      <c r="B9" s="314" t="s">
        <v>121</v>
      </c>
      <c r="C9" s="30">
        <v>1</v>
      </c>
      <c r="D9" s="31">
        <v>1</v>
      </c>
      <c r="E9" s="32">
        <v>8</v>
      </c>
      <c r="F9" s="33"/>
      <c r="G9" s="30">
        <v>1</v>
      </c>
      <c r="H9" s="31">
        <v>1</v>
      </c>
      <c r="I9" s="32">
        <v>8</v>
      </c>
      <c r="J9" s="33"/>
      <c r="K9" s="30">
        <v>1</v>
      </c>
      <c r="L9" s="31">
        <v>0</v>
      </c>
      <c r="M9" s="32">
        <v>8</v>
      </c>
      <c r="N9" s="33"/>
      <c r="O9" s="30">
        <v>0</v>
      </c>
      <c r="P9" s="31">
        <v>3</v>
      </c>
      <c r="Q9" s="32">
        <v>8</v>
      </c>
      <c r="R9" s="33"/>
      <c r="S9" s="30">
        <v>3</v>
      </c>
      <c r="T9" s="31">
        <v>0</v>
      </c>
      <c r="U9" s="32">
        <v>8</v>
      </c>
      <c r="V9" s="33"/>
      <c r="W9" s="30">
        <v>0</v>
      </c>
      <c r="X9" s="31">
        <v>0</v>
      </c>
      <c r="Y9" s="32">
        <v>0</v>
      </c>
      <c r="Z9" s="33"/>
      <c r="AA9" s="117">
        <f t="shared" si="0"/>
        <v>6</v>
      </c>
      <c r="AB9" s="118">
        <f t="shared" si="0"/>
        <v>5</v>
      </c>
      <c r="AC9" s="119">
        <f t="shared" si="0"/>
        <v>40</v>
      </c>
    </row>
    <row r="10" spans="1:29" ht="12" customHeight="1" x14ac:dyDescent="0.2">
      <c r="A10" s="312" t="s">
        <v>118</v>
      </c>
      <c r="B10" s="314" t="s">
        <v>122</v>
      </c>
      <c r="C10" s="30">
        <v>0</v>
      </c>
      <c r="D10" s="31">
        <v>1</v>
      </c>
      <c r="E10" s="32">
        <v>8</v>
      </c>
      <c r="F10" s="33"/>
      <c r="G10" s="30">
        <v>1</v>
      </c>
      <c r="H10" s="31">
        <v>2</v>
      </c>
      <c r="I10" s="32">
        <v>8</v>
      </c>
      <c r="J10" s="33"/>
      <c r="K10" s="30">
        <v>0</v>
      </c>
      <c r="L10" s="31">
        <v>0</v>
      </c>
      <c r="M10" s="32">
        <v>8</v>
      </c>
      <c r="N10" s="33"/>
      <c r="O10" s="30">
        <v>1</v>
      </c>
      <c r="P10" s="31">
        <v>0</v>
      </c>
      <c r="Q10" s="32">
        <v>8</v>
      </c>
      <c r="R10" s="33"/>
      <c r="S10" s="30">
        <v>0</v>
      </c>
      <c r="T10" s="31">
        <v>2</v>
      </c>
      <c r="U10" s="32">
        <v>8</v>
      </c>
      <c r="V10" s="33"/>
      <c r="W10" s="30">
        <v>0</v>
      </c>
      <c r="X10" s="31">
        <v>0</v>
      </c>
      <c r="Y10" s="32">
        <v>0</v>
      </c>
      <c r="Z10" s="33"/>
      <c r="AA10" s="117">
        <f t="shared" si="0"/>
        <v>2</v>
      </c>
      <c r="AB10" s="118">
        <f t="shared" si="0"/>
        <v>5</v>
      </c>
      <c r="AC10" s="119">
        <f t="shared" si="0"/>
        <v>40</v>
      </c>
    </row>
    <row r="11" spans="1:29" ht="12" customHeight="1" x14ac:dyDescent="0.2">
      <c r="A11" s="312" t="s">
        <v>118</v>
      </c>
      <c r="B11" s="314" t="s">
        <v>123</v>
      </c>
      <c r="C11" s="30">
        <v>1</v>
      </c>
      <c r="D11" s="31">
        <v>3</v>
      </c>
      <c r="E11" s="32">
        <v>8</v>
      </c>
      <c r="F11" s="35" t="str">
        <f>IF(SUM(E7:E14)=40," ",SUM(E7:E14)-40)</f>
        <v xml:space="preserve"> </v>
      </c>
      <c r="G11" s="30">
        <v>0</v>
      </c>
      <c r="H11" s="31">
        <v>2</v>
      </c>
      <c r="I11" s="32">
        <v>8</v>
      </c>
      <c r="J11" s="35" t="str">
        <f>IF(SUM(I7:I14)=40," ",SUM(I7:I14)-40)</f>
        <v xml:space="preserve"> </v>
      </c>
      <c r="K11" s="30">
        <v>1</v>
      </c>
      <c r="L11" s="31">
        <v>3</v>
      </c>
      <c r="M11" s="32">
        <v>8</v>
      </c>
      <c r="N11" s="35" t="str">
        <f>IF(SUM(M7:M14)=40," ",SUM(M7:M14)-40)</f>
        <v xml:space="preserve"> </v>
      </c>
      <c r="O11" s="30">
        <v>1</v>
      </c>
      <c r="P11" s="31">
        <v>3</v>
      </c>
      <c r="Q11" s="32">
        <v>8</v>
      </c>
      <c r="R11" s="35" t="str">
        <f>IF(SUM(Q7:Q14)=40," ",SUM(Q7:Q14)-40)</f>
        <v xml:space="preserve"> </v>
      </c>
      <c r="S11" s="30">
        <v>1</v>
      </c>
      <c r="T11" s="31">
        <v>4</v>
      </c>
      <c r="U11" s="32">
        <v>8</v>
      </c>
      <c r="V11" s="35" t="str">
        <f>IF(SUM(U7:U14)=40," ",SUM(U7:U14)-40)</f>
        <v xml:space="preserve"> </v>
      </c>
      <c r="W11" s="30">
        <v>0</v>
      </c>
      <c r="X11" s="31">
        <v>0</v>
      </c>
      <c r="Y11" s="32">
        <v>0</v>
      </c>
      <c r="Z11" s="35">
        <f>IF(SUM(Y7:Y14)=40," ",SUM(Y7:Y14)-40)</f>
        <v>-40</v>
      </c>
      <c r="AA11" s="117">
        <f t="shared" si="0"/>
        <v>4</v>
      </c>
      <c r="AB11" s="118">
        <f t="shared" si="0"/>
        <v>15</v>
      </c>
      <c r="AC11" s="119">
        <f t="shared" si="0"/>
        <v>40</v>
      </c>
    </row>
    <row r="12" spans="1:29" ht="12" customHeight="1" x14ac:dyDescent="0.2">
      <c r="A12" s="116"/>
      <c r="B12" s="29"/>
      <c r="C12" s="30">
        <v>0</v>
      </c>
      <c r="D12" s="31">
        <v>0</v>
      </c>
      <c r="E12" s="32">
        <v>0</v>
      </c>
      <c r="F12" s="33"/>
      <c r="G12" s="30">
        <v>0</v>
      </c>
      <c r="H12" s="31">
        <v>0</v>
      </c>
      <c r="I12" s="32">
        <v>0</v>
      </c>
      <c r="J12" s="33"/>
      <c r="K12" s="30">
        <v>0</v>
      </c>
      <c r="L12" s="31">
        <v>0</v>
      </c>
      <c r="M12" s="32">
        <v>0</v>
      </c>
      <c r="N12" s="33"/>
      <c r="O12" s="30">
        <v>0</v>
      </c>
      <c r="P12" s="31">
        <v>0</v>
      </c>
      <c r="Q12" s="32">
        <v>0</v>
      </c>
      <c r="R12" s="33"/>
      <c r="S12" s="30">
        <v>0</v>
      </c>
      <c r="T12" s="31">
        <v>0</v>
      </c>
      <c r="U12" s="32">
        <v>0</v>
      </c>
      <c r="V12" s="33"/>
      <c r="W12" s="30">
        <v>0</v>
      </c>
      <c r="X12" s="31">
        <v>0</v>
      </c>
      <c r="Y12" s="32">
        <v>0</v>
      </c>
      <c r="Z12" s="33"/>
      <c r="AA12" s="117">
        <f t="shared" si="0"/>
        <v>0</v>
      </c>
      <c r="AB12" s="118">
        <f t="shared" si="0"/>
        <v>0</v>
      </c>
      <c r="AC12" s="119">
        <f t="shared" si="0"/>
        <v>0</v>
      </c>
    </row>
    <row r="13" spans="1:29" ht="12" customHeight="1" x14ac:dyDescent="0.2">
      <c r="A13" s="116"/>
      <c r="B13" s="29"/>
      <c r="C13" s="30">
        <v>0</v>
      </c>
      <c r="D13" s="31">
        <v>0</v>
      </c>
      <c r="E13" s="32">
        <v>0</v>
      </c>
      <c r="F13" s="36">
        <f>F14</f>
        <v>417</v>
      </c>
      <c r="G13" s="30">
        <v>0</v>
      </c>
      <c r="H13" s="31">
        <v>0</v>
      </c>
      <c r="I13" s="32">
        <v>0</v>
      </c>
      <c r="J13" s="36">
        <f>F13+J14</f>
        <v>888</v>
      </c>
      <c r="K13" s="30">
        <v>0</v>
      </c>
      <c r="L13" s="31">
        <v>0</v>
      </c>
      <c r="M13" s="32">
        <v>0</v>
      </c>
      <c r="N13" s="36">
        <f>J13+N14</f>
        <v>1333</v>
      </c>
      <c r="O13" s="30">
        <v>0</v>
      </c>
      <c r="P13" s="31">
        <v>0</v>
      </c>
      <c r="Q13" s="32">
        <v>0</v>
      </c>
      <c r="R13" s="36">
        <f>N13+R14</f>
        <v>1811</v>
      </c>
      <c r="S13" s="30">
        <v>0</v>
      </c>
      <c r="T13" s="31">
        <v>0</v>
      </c>
      <c r="U13" s="32">
        <v>0</v>
      </c>
      <c r="V13" s="36">
        <f>R13+V14</f>
        <v>2343</v>
      </c>
      <c r="W13" s="30">
        <v>0</v>
      </c>
      <c r="X13" s="31">
        <v>0</v>
      </c>
      <c r="Y13" s="32">
        <v>0</v>
      </c>
      <c r="Z13" s="36">
        <f>V13+Z14</f>
        <v>2343</v>
      </c>
      <c r="AA13" s="117">
        <f t="shared" si="0"/>
        <v>0</v>
      </c>
      <c r="AB13" s="118">
        <f t="shared" si="0"/>
        <v>0</v>
      </c>
      <c r="AC13" s="119">
        <f t="shared" si="0"/>
        <v>0</v>
      </c>
    </row>
    <row r="14" spans="1:29" ht="12" customHeight="1" x14ac:dyDescent="0.2">
      <c r="A14" s="120"/>
      <c r="B14" s="38"/>
      <c r="C14" s="39">
        <v>0</v>
      </c>
      <c r="D14" s="40">
        <v>0</v>
      </c>
      <c r="E14" s="41">
        <v>0</v>
      </c>
      <c r="F14" s="121">
        <f>SUM(C15:F15)</f>
        <v>417</v>
      </c>
      <c r="G14" s="39">
        <v>0</v>
      </c>
      <c r="H14" s="40">
        <v>0</v>
      </c>
      <c r="I14" s="41">
        <v>0</v>
      </c>
      <c r="J14" s="121">
        <f>SUM(G15:J15)</f>
        <v>471</v>
      </c>
      <c r="K14" s="39">
        <v>0</v>
      </c>
      <c r="L14" s="40">
        <v>0</v>
      </c>
      <c r="M14" s="41">
        <v>0</v>
      </c>
      <c r="N14" s="121">
        <f>SUM(K15:N15)</f>
        <v>445</v>
      </c>
      <c r="O14" s="39">
        <v>0</v>
      </c>
      <c r="P14" s="40">
        <v>0</v>
      </c>
      <c r="Q14" s="41">
        <v>0</v>
      </c>
      <c r="R14" s="121">
        <f>SUM(O15:R15)</f>
        <v>478</v>
      </c>
      <c r="S14" s="39">
        <v>0</v>
      </c>
      <c r="T14" s="40">
        <v>0</v>
      </c>
      <c r="U14" s="41">
        <v>0</v>
      </c>
      <c r="V14" s="121">
        <f>SUM(S15:V15)</f>
        <v>532</v>
      </c>
      <c r="W14" s="39">
        <v>0</v>
      </c>
      <c r="X14" s="40">
        <v>0</v>
      </c>
      <c r="Y14" s="41">
        <v>0</v>
      </c>
      <c r="Z14" s="121">
        <f>SUM(W15:Z15)</f>
        <v>0</v>
      </c>
      <c r="AA14" s="122">
        <f t="shared" si="0"/>
        <v>0</v>
      </c>
      <c r="AB14" s="123">
        <f t="shared" si="0"/>
        <v>0</v>
      </c>
      <c r="AC14" s="124">
        <f t="shared" si="0"/>
        <v>0</v>
      </c>
    </row>
    <row r="15" spans="1:29" ht="15.75" customHeight="1" x14ac:dyDescent="0.2">
      <c r="A15" s="43"/>
      <c r="B15" s="44" t="s">
        <v>17</v>
      </c>
      <c r="C15" s="45">
        <v>100</v>
      </c>
      <c r="D15" s="45">
        <v>95</v>
      </c>
      <c r="E15" s="45">
        <v>106</v>
      </c>
      <c r="F15" s="46">
        <v>116</v>
      </c>
      <c r="G15" s="47">
        <v>110</v>
      </c>
      <c r="H15" s="45">
        <v>122</v>
      </c>
      <c r="I15" s="45">
        <v>102</v>
      </c>
      <c r="J15" s="46">
        <v>137</v>
      </c>
      <c r="K15" s="47">
        <v>109</v>
      </c>
      <c r="L15" s="45">
        <v>144</v>
      </c>
      <c r="M15" s="45">
        <v>90</v>
      </c>
      <c r="N15" s="46">
        <v>102</v>
      </c>
      <c r="O15" s="47">
        <v>108</v>
      </c>
      <c r="P15" s="45">
        <v>103</v>
      </c>
      <c r="Q15" s="45">
        <v>139</v>
      </c>
      <c r="R15" s="46">
        <v>128</v>
      </c>
      <c r="S15" s="47">
        <v>151</v>
      </c>
      <c r="T15" s="45">
        <v>131</v>
      </c>
      <c r="U15" s="45">
        <v>134</v>
      </c>
      <c r="V15" s="46">
        <v>116</v>
      </c>
      <c r="W15" s="47"/>
      <c r="X15" s="45"/>
      <c r="Y15" s="45"/>
      <c r="Z15" s="46"/>
      <c r="AA15" s="397">
        <f>IF(SUM(C15:Z15)&lt;1," ",SUM(C15:Z15))</f>
        <v>2343</v>
      </c>
      <c r="AB15" s="390"/>
      <c r="AC15" s="391"/>
    </row>
    <row r="16" spans="1:29" ht="15.75" customHeight="1" thickBot="1" x14ac:dyDescent="0.25">
      <c r="A16" s="48"/>
      <c r="B16" s="49" t="s">
        <v>18</v>
      </c>
      <c r="C16" s="125">
        <v>1</v>
      </c>
      <c r="D16" s="54">
        <v>2</v>
      </c>
      <c r="E16" s="54">
        <v>3</v>
      </c>
      <c r="F16" s="55">
        <v>4</v>
      </c>
      <c r="G16" s="53">
        <v>5</v>
      </c>
      <c r="H16" s="54">
        <v>6</v>
      </c>
      <c r="I16" s="54">
        <v>7</v>
      </c>
      <c r="J16" s="55">
        <v>8</v>
      </c>
      <c r="K16" s="53">
        <v>9</v>
      </c>
      <c r="L16" s="54">
        <v>10</v>
      </c>
      <c r="M16" s="54">
        <v>11</v>
      </c>
      <c r="N16" s="55">
        <v>12</v>
      </c>
      <c r="O16" s="53">
        <v>13</v>
      </c>
      <c r="P16" s="54">
        <v>14</v>
      </c>
      <c r="Q16" s="54">
        <v>15</v>
      </c>
      <c r="R16" s="55">
        <v>16</v>
      </c>
      <c r="S16" s="53">
        <v>17</v>
      </c>
      <c r="T16" s="54">
        <v>18</v>
      </c>
      <c r="U16" s="54">
        <v>19</v>
      </c>
      <c r="V16" s="55">
        <v>20</v>
      </c>
      <c r="W16" s="53">
        <v>21</v>
      </c>
      <c r="X16" s="54">
        <v>22</v>
      </c>
      <c r="Y16" s="54">
        <v>23</v>
      </c>
      <c r="Z16" s="55">
        <v>24</v>
      </c>
      <c r="AA16" s="371"/>
      <c r="AB16" s="372"/>
      <c r="AC16" s="373"/>
    </row>
    <row r="17" spans="1:29" ht="12" hidden="1" customHeight="1" x14ac:dyDescent="0.2">
      <c r="A17" s="56"/>
      <c r="B17" s="57"/>
      <c r="C17" s="58"/>
      <c r="D17" s="58"/>
      <c r="E17" s="58"/>
      <c r="F17" s="59"/>
      <c r="G17" s="57"/>
      <c r="H17" s="58"/>
      <c r="I17" s="58"/>
      <c r="J17" s="59"/>
      <c r="K17" s="57"/>
      <c r="L17" s="60"/>
      <c r="M17" s="60"/>
      <c r="N17" s="61"/>
      <c r="O17" s="57"/>
      <c r="P17" s="60"/>
      <c r="Q17" s="60"/>
      <c r="R17" s="61"/>
      <c r="S17" s="57"/>
      <c r="T17" s="60"/>
      <c r="U17" s="60"/>
      <c r="V17" s="61"/>
      <c r="W17" s="57"/>
      <c r="X17" s="60"/>
      <c r="Y17" s="60"/>
      <c r="Z17" s="60"/>
      <c r="AA17" s="60"/>
      <c r="AB17" s="60"/>
      <c r="AC17" s="61"/>
    </row>
    <row r="18" spans="1:29" ht="17.100000000000001" customHeight="1" x14ac:dyDescent="0.25">
      <c r="A18" s="315" t="s">
        <v>118</v>
      </c>
      <c r="B18" s="316" t="s">
        <v>124</v>
      </c>
      <c r="C18" s="127"/>
      <c r="D18" s="68"/>
      <c r="E18" s="68"/>
      <c r="F18" s="69"/>
      <c r="G18" s="67"/>
      <c r="H18" s="68"/>
      <c r="I18" s="68"/>
      <c r="J18" s="69"/>
      <c r="K18" s="67"/>
      <c r="L18" s="68"/>
      <c r="M18" s="68"/>
      <c r="N18" s="69"/>
      <c r="O18" s="67"/>
      <c r="P18" s="68"/>
      <c r="Q18" s="68"/>
      <c r="R18" s="69"/>
      <c r="S18" s="67"/>
      <c r="T18" s="68"/>
      <c r="U18" s="68"/>
      <c r="V18" s="69"/>
      <c r="W18" s="67"/>
      <c r="X18" s="68"/>
      <c r="Y18" s="68"/>
      <c r="Z18" s="69"/>
      <c r="AA18" s="374"/>
      <c r="AB18" s="375"/>
      <c r="AC18" s="376"/>
    </row>
    <row r="19" spans="1:29" ht="12" customHeight="1" x14ac:dyDescent="0.2">
      <c r="A19" s="312" t="s">
        <v>118</v>
      </c>
      <c r="B19" s="314" t="s">
        <v>126</v>
      </c>
      <c r="C19" s="30">
        <v>0</v>
      </c>
      <c r="D19" s="31">
        <v>0</v>
      </c>
      <c r="E19" s="32">
        <v>0</v>
      </c>
      <c r="F19" s="33"/>
      <c r="G19" s="30">
        <v>0</v>
      </c>
      <c r="H19" s="31">
        <v>0</v>
      </c>
      <c r="I19" s="32">
        <v>0</v>
      </c>
      <c r="J19" s="33"/>
      <c r="K19" s="30">
        <v>0</v>
      </c>
      <c r="L19" s="31">
        <v>0</v>
      </c>
      <c r="M19" s="32">
        <v>0</v>
      </c>
      <c r="N19" s="33"/>
      <c r="O19" s="30">
        <v>0</v>
      </c>
      <c r="P19" s="31">
        <v>0</v>
      </c>
      <c r="Q19" s="32">
        <v>0</v>
      </c>
      <c r="R19" s="33"/>
      <c r="S19" s="30">
        <v>0</v>
      </c>
      <c r="T19" s="31">
        <v>0</v>
      </c>
      <c r="U19" s="32">
        <v>0</v>
      </c>
      <c r="V19" s="33"/>
      <c r="W19" s="30">
        <v>0</v>
      </c>
      <c r="X19" s="31">
        <v>0</v>
      </c>
      <c r="Y19" s="32">
        <v>0</v>
      </c>
      <c r="Z19" s="33"/>
      <c r="AA19" s="117">
        <f t="shared" ref="AA19:AC26" si="1">IF(C19+G19+K19+O19+S19+W19&lt;1,0,C19+G19+K19+O19+S19+W19)</f>
        <v>0</v>
      </c>
      <c r="AB19" s="118">
        <f t="shared" si="1"/>
        <v>0</v>
      </c>
      <c r="AC19" s="119">
        <f t="shared" si="1"/>
        <v>0</v>
      </c>
    </row>
    <row r="20" spans="1:29" ht="12" customHeight="1" x14ac:dyDescent="0.2">
      <c r="A20" s="312" t="s">
        <v>118</v>
      </c>
      <c r="B20" s="314" t="s">
        <v>127</v>
      </c>
      <c r="C20" s="30">
        <v>2</v>
      </c>
      <c r="D20" s="31">
        <v>1</v>
      </c>
      <c r="E20" s="32">
        <v>8</v>
      </c>
      <c r="F20" s="33"/>
      <c r="G20" s="30">
        <v>1</v>
      </c>
      <c r="H20" s="31">
        <v>4</v>
      </c>
      <c r="I20" s="32">
        <v>8</v>
      </c>
      <c r="J20" s="33"/>
      <c r="K20" s="30">
        <v>1</v>
      </c>
      <c r="L20" s="31">
        <v>0</v>
      </c>
      <c r="M20" s="32">
        <v>8</v>
      </c>
      <c r="N20" s="33"/>
      <c r="O20" s="30">
        <v>1</v>
      </c>
      <c r="P20" s="31">
        <v>1</v>
      </c>
      <c r="Q20" s="32">
        <v>8</v>
      </c>
      <c r="R20" s="33"/>
      <c r="S20" s="30">
        <v>0</v>
      </c>
      <c r="T20" s="31">
        <v>3</v>
      </c>
      <c r="U20" s="32">
        <v>8</v>
      </c>
      <c r="V20" s="33"/>
      <c r="W20" s="30">
        <v>0</v>
      </c>
      <c r="X20" s="31">
        <v>0</v>
      </c>
      <c r="Y20" s="32">
        <v>0</v>
      </c>
      <c r="Z20" s="33"/>
      <c r="AA20" s="117">
        <f t="shared" si="1"/>
        <v>5</v>
      </c>
      <c r="AB20" s="118">
        <f t="shared" si="1"/>
        <v>9</v>
      </c>
      <c r="AC20" s="119">
        <f t="shared" si="1"/>
        <v>40</v>
      </c>
    </row>
    <row r="21" spans="1:29" ht="12" customHeight="1" x14ac:dyDescent="0.2">
      <c r="A21" s="312" t="s">
        <v>118</v>
      </c>
      <c r="B21" s="314" t="s">
        <v>128</v>
      </c>
      <c r="C21" s="30">
        <v>2</v>
      </c>
      <c r="D21" s="31">
        <v>6</v>
      </c>
      <c r="E21" s="32">
        <v>8</v>
      </c>
      <c r="F21" s="33"/>
      <c r="G21" s="30">
        <v>0</v>
      </c>
      <c r="H21" s="31">
        <v>4</v>
      </c>
      <c r="I21" s="32">
        <v>8</v>
      </c>
      <c r="J21" s="33"/>
      <c r="K21" s="30">
        <v>1</v>
      </c>
      <c r="L21" s="31">
        <v>4</v>
      </c>
      <c r="M21" s="32">
        <v>8</v>
      </c>
      <c r="N21" s="33"/>
      <c r="O21" s="30">
        <v>2</v>
      </c>
      <c r="P21" s="31">
        <v>5</v>
      </c>
      <c r="Q21" s="32">
        <v>8</v>
      </c>
      <c r="R21" s="33"/>
      <c r="S21" s="30">
        <v>2</v>
      </c>
      <c r="T21" s="31">
        <v>4</v>
      </c>
      <c r="U21" s="32">
        <v>8</v>
      </c>
      <c r="V21" s="33"/>
      <c r="W21" s="30">
        <v>0</v>
      </c>
      <c r="X21" s="31">
        <v>0</v>
      </c>
      <c r="Y21" s="32">
        <v>0</v>
      </c>
      <c r="Z21" s="33"/>
      <c r="AA21" s="117">
        <f t="shared" si="1"/>
        <v>7</v>
      </c>
      <c r="AB21" s="118">
        <f t="shared" si="1"/>
        <v>23</v>
      </c>
      <c r="AC21" s="119">
        <f t="shared" si="1"/>
        <v>40</v>
      </c>
    </row>
    <row r="22" spans="1:29" ht="12" customHeight="1" x14ac:dyDescent="0.2">
      <c r="A22" s="312" t="s">
        <v>118</v>
      </c>
      <c r="B22" s="314" t="s">
        <v>129</v>
      </c>
      <c r="C22" s="30">
        <v>2</v>
      </c>
      <c r="D22" s="31">
        <v>1</v>
      </c>
      <c r="E22" s="32">
        <v>8</v>
      </c>
      <c r="F22" s="33"/>
      <c r="G22" s="30">
        <v>1</v>
      </c>
      <c r="H22" s="31">
        <v>3</v>
      </c>
      <c r="I22" s="32">
        <v>8</v>
      </c>
      <c r="J22" s="33"/>
      <c r="K22" s="30">
        <v>0</v>
      </c>
      <c r="L22" s="31">
        <v>4</v>
      </c>
      <c r="M22" s="32">
        <v>8</v>
      </c>
      <c r="N22" s="33"/>
      <c r="O22" s="30">
        <v>0</v>
      </c>
      <c r="P22" s="31">
        <v>2</v>
      </c>
      <c r="Q22" s="32">
        <v>8</v>
      </c>
      <c r="R22" s="33"/>
      <c r="S22" s="30">
        <v>2</v>
      </c>
      <c r="T22" s="31">
        <v>1</v>
      </c>
      <c r="U22" s="32">
        <v>8</v>
      </c>
      <c r="V22" s="33"/>
      <c r="W22" s="30">
        <v>0</v>
      </c>
      <c r="X22" s="31">
        <v>0</v>
      </c>
      <c r="Y22" s="32">
        <v>0</v>
      </c>
      <c r="Z22" s="33"/>
      <c r="AA22" s="117">
        <f t="shared" si="1"/>
        <v>5</v>
      </c>
      <c r="AB22" s="118">
        <f t="shared" si="1"/>
        <v>11</v>
      </c>
      <c r="AC22" s="119">
        <f t="shared" si="1"/>
        <v>40</v>
      </c>
    </row>
    <row r="23" spans="1:29" ht="12" customHeight="1" x14ac:dyDescent="0.2">
      <c r="A23" s="312" t="s">
        <v>118</v>
      </c>
      <c r="B23" s="314" t="s">
        <v>130</v>
      </c>
      <c r="C23" s="30">
        <v>0</v>
      </c>
      <c r="D23" s="31">
        <v>0</v>
      </c>
      <c r="E23" s="32">
        <v>0</v>
      </c>
      <c r="F23" s="35" t="str">
        <f>IF(SUM(E19:E26)=40," ",SUM(E19:E26)-40)</f>
        <v xml:space="preserve"> </v>
      </c>
      <c r="G23" s="30">
        <v>0</v>
      </c>
      <c r="H23" s="31">
        <v>0</v>
      </c>
      <c r="I23" s="32">
        <v>0</v>
      </c>
      <c r="J23" s="35" t="str">
        <f>IF(SUM(I19:I26)=40," ",SUM(I19:I26)-40)</f>
        <v xml:space="preserve"> </v>
      </c>
      <c r="K23" s="30">
        <v>0</v>
      </c>
      <c r="L23" s="31">
        <v>0</v>
      </c>
      <c r="M23" s="32">
        <v>0</v>
      </c>
      <c r="N23" s="35" t="str">
        <f>IF(SUM(M19:M26)=40," ",SUM(M19:M26)-40)</f>
        <v xml:space="preserve"> </v>
      </c>
      <c r="O23" s="30">
        <v>0</v>
      </c>
      <c r="P23" s="31">
        <v>0</v>
      </c>
      <c r="Q23" s="32">
        <v>0</v>
      </c>
      <c r="R23" s="35" t="str">
        <f>IF(SUM(Q19:Q26)=40," ",SUM(Q19:Q26)-40)</f>
        <v xml:space="preserve"> </v>
      </c>
      <c r="S23" s="30">
        <v>0</v>
      </c>
      <c r="T23" s="31">
        <v>0</v>
      </c>
      <c r="U23" s="32">
        <v>0</v>
      </c>
      <c r="V23" s="35" t="str">
        <f>IF(SUM(U19:U26)=40," ",SUM(U19:U26)-40)</f>
        <v xml:space="preserve"> </v>
      </c>
      <c r="W23" s="30">
        <v>0</v>
      </c>
      <c r="X23" s="31">
        <v>0</v>
      </c>
      <c r="Y23" s="32">
        <v>0</v>
      </c>
      <c r="Z23" s="35">
        <f>IF(SUM(Y19:Y26)=40," ",SUM(Y19:Y26)-40)</f>
        <v>-40</v>
      </c>
      <c r="AA23" s="117">
        <f t="shared" si="1"/>
        <v>0</v>
      </c>
      <c r="AB23" s="118">
        <f t="shared" si="1"/>
        <v>0</v>
      </c>
      <c r="AC23" s="119">
        <f t="shared" si="1"/>
        <v>0</v>
      </c>
    </row>
    <row r="24" spans="1:29" ht="12" customHeight="1" x14ac:dyDescent="0.2">
      <c r="A24" s="312" t="s">
        <v>118</v>
      </c>
      <c r="B24" s="314" t="s">
        <v>131</v>
      </c>
      <c r="C24" s="30">
        <v>1</v>
      </c>
      <c r="D24" s="31">
        <v>2</v>
      </c>
      <c r="E24" s="32">
        <v>8</v>
      </c>
      <c r="F24" s="33"/>
      <c r="G24" s="30">
        <v>3</v>
      </c>
      <c r="H24" s="31">
        <v>1</v>
      </c>
      <c r="I24" s="32">
        <v>8</v>
      </c>
      <c r="J24" s="33"/>
      <c r="K24" s="30">
        <v>2</v>
      </c>
      <c r="L24" s="31">
        <v>1</v>
      </c>
      <c r="M24" s="32">
        <v>8</v>
      </c>
      <c r="N24" s="33"/>
      <c r="O24" s="30">
        <v>1</v>
      </c>
      <c r="P24" s="31">
        <v>2</v>
      </c>
      <c r="Q24" s="32">
        <v>8</v>
      </c>
      <c r="R24" s="33"/>
      <c r="S24" s="30">
        <v>3</v>
      </c>
      <c r="T24" s="31">
        <v>2</v>
      </c>
      <c r="U24" s="32">
        <v>8</v>
      </c>
      <c r="V24" s="33"/>
      <c r="W24" s="30">
        <v>0</v>
      </c>
      <c r="X24" s="31">
        <v>0</v>
      </c>
      <c r="Y24" s="32">
        <v>0</v>
      </c>
      <c r="Z24" s="33"/>
      <c r="AA24" s="117">
        <f t="shared" si="1"/>
        <v>10</v>
      </c>
      <c r="AB24" s="118">
        <f t="shared" si="1"/>
        <v>8</v>
      </c>
      <c r="AC24" s="119">
        <f t="shared" si="1"/>
        <v>40</v>
      </c>
    </row>
    <row r="25" spans="1:29" ht="12" customHeight="1" x14ac:dyDescent="0.2">
      <c r="A25" s="312" t="s">
        <v>118</v>
      </c>
      <c r="B25" s="314" t="s">
        <v>207</v>
      </c>
      <c r="C25" s="30">
        <v>2</v>
      </c>
      <c r="D25" s="31">
        <v>2</v>
      </c>
      <c r="E25" s="32">
        <v>8</v>
      </c>
      <c r="F25" s="36">
        <f>F26</f>
        <v>555</v>
      </c>
      <c r="G25" s="30">
        <v>0</v>
      </c>
      <c r="H25" s="31">
        <v>4</v>
      </c>
      <c r="I25" s="32">
        <v>8</v>
      </c>
      <c r="J25" s="36">
        <f>F25+J26</f>
        <v>1102</v>
      </c>
      <c r="K25" s="30">
        <v>1</v>
      </c>
      <c r="L25" s="31">
        <v>2</v>
      </c>
      <c r="M25" s="32">
        <v>8</v>
      </c>
      <c r="N25" s="36">
        <f>J25+N26</f>
        <v>1583</v>
      </c>
      <c r="O25" s="30">
        <v>1</v>
      </c>
      <c r="P25" s="31">
        <v>3</v>
      </c>
      <c r="Q25" s="32">
        <v>8</v>
      </c>
      <c r="R25" s="36">
        <f>N25+R26</f>
        <v>2106</v>
      </c>
      <c r="S25" s="30">
        <v>1</v>
      </c>
      <c r="T25" s="31">
        <v>2</v>
      </c>
      <c r="U25" s="32">
        <v>8</v>
      </c>
      <c r="V25" s="36">
        <f>R25+V26</f>
        <v>2665</v>
      </c>
      <c r="W25" s="30">
        <v>0</v>
      </c>
      <c r="X25" s="31">
        <v>0</v>
      </c>
      <c r="Y25" s="32">
        <v>0</v>
      </c>
      <c r="Z25" s="36">
        <f>V25+Z26</f>
        <v>2665</v>
      </c>
      <c r="AA25" s="117">
        <f t="shared" si="1"/>
        <v>5</v>
      </c>
      <c r="AB25" s="118">
        <f t="shared" si="1"/>
        <v>13</v>
      </c>
      <c r="AC25" s="119">
        <f t="shared" si="1"/>
        <v>40</v>
      </c>
    </row>
    <row r="26" spans="1:29" ht="12" customHeight="1" x14ac:dyDescent="0.2">
      <c r="A26" s="120"/>
      <c r="B26" s="38"/>
      <c r="C26" s="39">
        <v>0</v>
      </c>
      <c r="D26" s="40">
        <v>0</v>
      </c>
      <c r="E26" s="41">
        <v>0</v>
      </c>
      <c r="F26" s="121">
        <f>SUM(C27:F27)</f>
        <v>555</v>
      </c>
      <c r="G26" s="39">
        <v>0</v>
      </c>
      <c r="H26" s="40">
        <v>0</v>
      </c>
      <c r="I26" s="41">
        <v>0</v>
      </c>
      <c r="J26" s="121">
        <f>SUM(G27:J27)</f>
        <v>547</v>
      </c>
      <c r="K26" s="39">
        <v>0</v>
      </c>
      <c r="L26" s="40">
        <v>0</v>
      </c>
      <c r="M26" s="41">
        <v>0</v>
      </c>
      <c r="N26" s="121">
        <f>SUM(K27:N27)</f>
        <v>481</v>
      </c>
      <c r="O26" s="39">
        <v>0</v>
      </c>
      <c r="P26" s="40">
        <v>0</v>
      </c>
      <c r="Q26" s="41">
        <v>0</v>
      </c>
      <c r="R26" s="121">
        <f>SUM(O27:R27)</f>
        <v>523</v>
      </c>
      <c r="S26" s="39">
        <v>0</v>
      </c>
      <c r="T26" s="40">
        <v>0</v>
      </c>
      <c r="U26" s="41">
        <v>0</v>
      </c>
      <c r="V26" s="121">
        <f>SUM(S27:V27)</f>
        <v>559</v>
      </c>
      <c r="W26" s="39">
        <v>0</v>
      </c>
      <c r="X26" s="40">
        <v>0</v>
      </c>
      <c r="Y26" s="41">
        <v>0</v>
      </c>
      <c r="Z26" s="121">
        <f>SUM(W27:Z27)</f>
        <v>0</v>
      </c>
      <c r="AA26" s="122">
        <f t="shared" si="1"/>
        <v>0</v>
      </c>
      <c r="AB26" s="123">
        <f t="shared" si="1"/>
        <v>0</v>
      </c>
      <c r="AC26" s="124">
        <f t="shared" si="1"/>
        <v>0</v>
      </c>
    </row>
    <row r="27" spans="1:29" ht="15.75" customHeight="1" x14ac:dyDescent="0.2">
      <c r="A27" s="43"/>
      <c r="B27" s="44" t="s">
        <v>17</v>
      </c>
      <c r="C27" s="45">
        <v>146</v>
      </c>
      <c r="D27" s="45">
        <v>117</v>
      </c>
      <c r="E27" s="45">
        <v>143</v>
      </c>
      <c r="F27" s="46">
        <v>149</v>
      </c>
      <c r="G27" s="47">
        <v>130</v>
      </c>
      <c r="H27" s="45">
        <v>117</v>
      </c>
      <c r="I27" s="45">
        <v>159</v>
      </c>
      <c r="J27" s="46">
        <v>141</v>
      </c>
      <c r="K27" s="47">
        <v>112</v>
      </c>
      <c r="L27" s="45">
        <v>120</v>
      </c>
      <c r="M27" s="45">
        <v>133</v>
      </c>
      <c r="N27" s="46">
        <v>116</v>
      </c>
      <c r="O27" s="47">
        <v>130</v>
      </c>
      <c r="P27" s="45">
        <v>137</v>
      </c>
      <c r="Q27" s="45">
        <v>110</v>
      </c>
      <c r="R27" s="46">
        <v>146</v>
      </c>
      <c r="S27" s="47">
        <v>150</v>
      </c>
      <c r="T27" s="45">
        <v>149</v>
      </c>
      <c r="U27" s="45">
        <v>102</v>
      </c>
      <c r="V27" s="46">
        <v>158</v>
      </c>
      <c r="W27" s="47"/>
      <c r="X27" s="45"/>
      <c r="Y27" s="45"/>
      <c r="Z27" s="46"/>
      <c r="AA27" s="397">
        <f>IF(SUM(C27:Z27)&lt;1," ",SUM(C27:Z27))</f>
        <v>2665</v>
      </c>
      <c r="AB27" s="390"/>
      <c r="AC27" s="391"/>
    </row>
    <row r="28" spans="1:29" ht="15.75" customHeight="1" thickBot="1" x14ac:dyDescent="0.25">
      <c r="A28" s="48"/>
      <c r="B28" s="49" t="s">
        <v>18</v>
      </c>
      <c r="C28" s="125">
        <v>1</v>
      </c>
      <c r="D28" s="54">
        <v>2</v>
      </c>
      <c r="E28" s="54">
        <v>3</v>
      </c>
      <c r="F28" s="55">
        <v>4</v>
      </c>
      <c r="G28" s="53">
        <v>5</v>
      </c>
      <c r="H28" s="54">
        <v>6</v>
      </c>
      <c r="I28" s="54">
        <v>7</v>
      </c>
      <c r="J28" s="55">
        <v>8</v>
      </c>
      <c r="K28" s="53">
        <v>9</v>
      </c>
      <c r="L28" s="54">
        <v>10</v>
      </c>
      <c r="M28" s="54">
        <v>11</v>
      </c>
      <c r="N28" s="55">
        <v>12</v>
      </c>
      <c r="O28" s="53">
        <v>13</v>
      </c>
      <c r="P28" s="54">
        <v>14</v>
      </c>
      <c r="Q28" s="54">
        <v>15</v>
      </c>
      <c r="R28" s="55">
        <v>16</v>
      </c>
      <c r="S28" s="53">
        <v>17</v>
      </c>
      <c r="T28" s="54">
        <v>18</v>
      </c>
      <c r="U28" s="54">
        <v>19</v>
      </c>
      <c r="V28" s="55">
        <v>20</v>
      </c>
      <c r="W28" s="53">
        <v>21</v>
      </c>
      <c r="X28" s="54">
        <v>22</v>
      </c>
      <c r="Y28" s="54">
        <v>23</v>
      </c>
      <c r="Z28" s="55">
        <v>24</v>
      </c>
      <c r="AA28" s="371"/>
      <c r="AB28" s="372"/>
      <c r="AC28" s="373"/>
    </row>
    <row r="29" spans="1:29" ht="12" hidden="1" customHeight="1" x14ac:dyDescent="0.2">
      <c r="A29" s="56"/>
      <c r="B29" s="57"/>
      <c r="C29" s="58"/>
      <c r="D29" s="58"/>
      <c r="E29" s="58"/>
      <c r="F29" s="59"/>
      <c r="G29" s="57"/>
      <c r="H29" s="58"/>
      <c r="I29" s="58"/>
      <c r="J29" s="59"/>
      <c r="K29" s="57"/>
      <c r="L29" s="60"/>
      <c r="M29" s="60"/>
      <c r="N29" s="61"/>
      <c r="O29" s="57"/>
      <c r="P29" s="60"/>
      <c r="Q29" s="60"/>
      <c r="R29" s="61"/>
      <c r="S29" s="57"/>
      <c r="T29" s="60"/>
      <c r="U29" s="60"/>
      <c r="V29" s="61"/>
      <c r="W29" s="57"/>
      <c r="X29" s="60"/>
      <c r="Y29" s="60"/>
      <c r="Z29" s="60"/>
      <c r="AA29" s="60"/>
      <c r="AB29" s="60"/>
      <c r="AC29" s="61"/>
    </row>
    <row r="30" spans="1:29" ht="17.100000000000001" customHeight="1" x14ac:dyDescent="0.25">
      <c r="A30" s="315" t="s">
        <v>118</v>
      </c>
      <c r="B30" s="316" t="s">
        <v>134</v>
      </c>
      <c r="C30" s="127"/>
      <c r="D30" s="68"/>
      <c r="E30" s="68"/>
      <c r="F30" s="69"/>
      <c r="G30" s="67"/>
      <c r="H30" s="68"/>
      <c r="I30" s="68"/>
      <c r="J30" s="69"/>
      <c r="K30" s="67"/>
      <c r="L30" s="68"/>
      <c r="M30" s="68"/>
      <c r="N30" s="69"/>
      <c r="O30" s="67"/>
      <c r="P30" s="68"/>
      <c r="Q30" s="68"/>
      <c r="R30" s="69"/>
      <c r="S30" s="67"/>
      <c r="T30" s="68"/>
      <c r="U30" s="68"/>
      <c r="V30" s="69"/>
      <c r="W30" s="67"/>
      <c r="X30" s="68"/>
      <c r="Y30" s="68"/>
      <c r="Z30" s="69"/>
      <c r="AA30" s="374"/>
      <c r="AB30" s="375"/>
      <c r="AC30" s="376"/>
    </row>
    <row r="31" spans="1:29" ht="12" customHeight="1" x14ac:dyDescent="0.2">
      <c r="A31" s="312" t="s">
        <v>118</v>
      </c>
      <c r="B31" s="29" t="s">
        <v>208</v>
      </c>
      <c r="C31" s="30">
        <v>2</v>
      </c>
      <c r="D31" s="31">
        <v>2</v>
      </c>
      <c r="E31" s="32">
        <v>8</v>
      </c>
      <c r="F31" s="33"/>
      <c r="G31" s="30">
        <v>0</v>
      </c>
      <c r="H31" s="31">
        <v>0</v>
      </c>
      <c r="I31" s="32">
        <v>0</v>
      </c>
      <c r="J31" s="33"/>
      <c r="K31" s="30">
        <v>0</v>
      </c>
      <c r="L31" s="31">
        <v>3</v>
      </c>
      <c r="M31" s="32">
        <v>8</v>
      </c>
      <c r="N31" s="33"/>
      <c r="O31" s="30">
        <v>0</v>
      </c>
      <c r="P31" s="31">
        <v>0</v>
      </c>
      <c r="Q31" s="32">
        <v>0</v>
      </c>
      <c r="R31" s="33"/>
      <c r="S31" s="30">
        <v>0</v>
      </c>
      <c r="T31" s="31">
        <v>1</v>
      </c>
      <c r="U31" s="32">
        <v>4</v>
      </c>
      <c r="V31" s="33"/>
      <c r="W31" s="30">
        <v>0</v>
      </c>
      <c r="X31" s="31">
        <v>0</v>
      </c>
      <c r="Y31" s="32">
        <v>0</v>
      </c>
      <c r="Z31" s="33"/>
      <c r="AA31" s="117">
        <f t="shared" ref="AA31:AC38" si="2">IF(C31+G31+K31+O31+S31+W31&lt;1,0,C31+G31+K31+O31+S31+W31)</f>
        <v>2</v>
      </c>
      <c r="AB31" s="118">
        <f t="shared" si="2"/>
        <v>6</v>
      </c>
      <c r="AC31" s="119">
        <f t="shared" si="2"/>
        <v>20</v>
      </c>
    </row>
    <row r="32" spans="1:29" ht="12" customHeight="1" x14ac:dyDescent="0.2">
      <c r="A32" s="312" t="s">
        <v>118</v>
      </c>
      <c r="B32" s="29" t="s">
        <v>209</v>
      </c>
      <c r="C32" s="30">
        <v>2</v>
      </c>
      <c r="D32" s="31">
        <v>2</v>
      </c>
      <c r="E32" s="32">
        <v>8</v>
      </c>
      <c r="F32" s="33"/>
      <c r="G32" s="30">
        <v>2</v>
      </c>
      <c r="H32" s="31">
        <v>2</v>
      </c>
      <c r="I32" s="32">
        <v>8</v>
      </c>
      <c r="J32" s="33"/>
      <c r="K32" s="30">
        <v>1</v>
      </c>
      <c r="L32" s="31">
        <v>4</v>
      </c>
      <c r="M32" s="32">
        <v>8</v>
      </c>
      <c r="N32" s="33"/>
      <c r="O32" s="30">
        <v>0</v>
      </c>
      <c r="P32" s="31">
        <v>3</v>
      </c>
      <c r="Q32" s="32">
        <v>8</v>
      </c>
      <c r="R32" s="33"/>
      <c r="S32" s="30">
        <v>2</v>
      </c>
      <c r="T32" s="31">
        <v>3</v>
      </c>
      <c r="U32" s="32">
        <v>8</v>
      </c>
      <c r="V32" s="33"/>
      <c r="W32" s="30">
        <v>0</v>
      </c>
      <c r="X32" s="31">
        <v>0</v>
      </c>
      <c r="Y32" s="32">
        <v>0</v>
      </c>
      <c r="Z32" s="33"/>
      <c r="AA32" s="117">
        <f t="shared" si="2"/>
        <v>7</v>
      </c>
      <c r="AB32" s="118">
        <f t="shared" si="2"/>
        <v>14</v>
      </c>
      <c r="AC32" s="119">
        <f t="shared" si="2"/>
        <v>40</v>
      </c>
    </row>
    <row r="33" spans="1:29" ht="12" customHeight="1" x14ac:dyDescent="0.2">
      <c r="A33" s="312" t="s">
        <v>118</v>
      </c>
      <c r="B33" s="29" t="s">
        <v>210</v>
      </c>
      <c r="C33" s="30">
        <v>3</v>
      </c>
      <c r="D33" s="31">
        <v>2</v>
      </c>
      <c r="E33" s="32">
        <v>8</v>
      </c>
      <c r="F33" s="33"/>
      <c r="G33" s="30">
        <v>2</v>
      </c>
      <c r="H33" s="31">
        <v>3</v>
      </c>
      <c r="I33" s="32">
        <v>8</v>
      </c>
      <c r="J33" s="33"/>
      <c r="K33" s="30">
        <v>2</v>
      </c>
      <c r="L33" s="31">
        <v>2</v>
      </c>
      <c r="M33" s="32">
        <v>8</v>
      </c>
      <c r="N33" s="33"/>
      <c r="O33" s="30">
        <v>1</v>
      </c>
      <c r="P33" s="31">
        <v>5</v>
      </c>
      <c r="Q33" s="32">
        <v>8</v>
      </c>
      <c r="R33" s="33"/>
      <c r="S33" s="30">
        <v>2</v>
      </c>
      <c r="T33" s="31">
        <v>5</v>
      </c>
      <c r="U33" s="32">
        <v>8</v>
      </c>
      <c r="V33" s="33"/>
      <c r="W33" s="30">
        <v>0</v>
      </c>
      <c r="X33" s="31">
        <v>0</v>
      </c>
      <c r="Y33" s="32">
        <v>0</v>
      </c>
      <c r="Z33" s="33"/>
      <c r="AA33" s="117">
        <f t="shared" si="2"/>
        <v>10</v>
      </c>
      <c r="AB33" s="118">
        <f t="shared" si="2"/>
        <v>17</v>
      </c>
      <c r="AC33" s="119">
        <f t="shared" si="2"/>
        <v>40</v>
      </c>
    </row>
    <row r="34" spans="1:29" ht="12" customHeight="1" x14ac:dyDescent="0.2">
      <c r="A34" s="312" t="s">
        <v>118</v>
      </c>
      <c r="B34" s="29" t="s">
        <v>211</v>
      </c>
      <c r="C34" s="30">
        <v>2</v>
      </c>
      <c r="D34" s="31">
        <v>2</v>
      </c>
      <c r="E34" s="32">
        <v>8</v>
      </c>
      <c r="F34" s="33"/>
      <c r="G34" s="30">
        <v>0</v>
      </c>
      <c r="H34" s="31">
        <v>5</v>
      </c>
      <c r="I34" s="32">
        <v>8</v>
      </c>
      <c r="J34" s="33"/>
      <c r="K34" s="30">
        <v>2</v>
      </c>
      <c r="L34" s="31">
        <v>2</v>
      </c>
      <c r="M34" s="32">
        <v>8</v>
      </c>
      <c r="N34" s="33"/>
      <c r="O34" s="30">
        <v>0</v>
      </c>
      <c r="P34" s="31">
        <v>2</v>
      </c>
      <c r="Q34" s="32">
        <v>8</v>
      </c>
      <c r="R34" s="33"/>
      <c r="S34" s="30">
        <v>2</v>
      </c>
      <c r="T34" s="31">
        <v>3</v>
      </c>
      <c r="U34" s="32">
        <v>8</v>
      </c>
      <c r="V34" s="33"/>
      <c r="W34" s="30">
        <v>0</v>
      </c>
      <c r="X34" s="31">
        <v>0</v>
      </c>
      <c r="Y34" s="32">
        <v>0</v>
      </c>
      <c r="Z34" s="33"/>
      <c r="AA34" s="117">
        <f t="shared" si="2"/>
        <v>6</v>
      </c>
      <c r="AB34" s="118">
        <f t="shared" si="2"/>
        <v>14</v>
      </c>
      <c r="AC34" s="119">
        <f t="shared" si="2"/>
        <v>40</v>
      </c>
    </row>
    <row r="35" spans="1:29" ht="12" customHeight="1" x14ac:dyDescent="0.2">
      <c r="A35" s="321" t="s">
        <v>118</v>
      </c>
      <c r="B35" s="71" t="s">
        <v>212</v>
      </c>
      <c r="C35" s="30">
        <v>0</v>
      </c>
      <c r="D35" s="31">
        <v>0</v>
      </c>
      <c r="E35" s="32">
        <v>0</v>
      </c>
      <c r="F35" s="35" t="str">
        <f>IF(SUM(E31:E38)=40," ",SUM(E31:E38)-40)</f>
        <v xml:space="preserve"> </v>
      </c>
      <c r="G35" s="30">
        <v>2</v>
      </c>
      <c r="H35" s="31">
        <v>3</v>
      </c>
      <c r="I35" s="32">
        <v>8</v>
      </c>
      <c r="J35" s="35" t="str">
        <f>IF(SUM(I31:I38)=40," ",SUM(I31:I38)-40)</f>
        <v xml:space="preserve"> </v>
      </c>
      <c r="K35" s="30">
        <v>0</v>
      </c>
      <c r="L35" s="31">
        <v>0</v>
      </c>
      <c r="M35" s="32">
        <v>0</v>
      </c>
      <c r="N35" s="35" t="str">
        <f>IF(SUM(M31:M38)=40," ",SUM(M31:M38)-40)</f>
        <v xml:space="preserve"> </v>
      </c>
      <c r="O35" s="30">
        <v>1</v>
      </c>
      <c r="P35" s="31">
        <v>2</v>
      </c>
      <c r="Q35" s="32">
        <v>8</v>
      </c>
      <c r="R35" s="35" t="str">
        <f>IF(SUM(Q31:Q38)=40," ",SUM(Q31:Q38)-40)</f>
        <v xml:space="preserve"> </v>
      </c>
      <c r="S35" s="30">
        <v>2</v>
      </c>
      <c r="T35" s="31">
        <v>1</v>
      </c>
      <c r="U35" s="32">
        <v>4</v>
      </c>
      <c r="V35" s="35" t="str">
        <f>IF(SUM(U31:U38)=40," ",SUM(U31:U38)-40)</f>
        <v xml:space="preserve"> </v>
      </c>
      <c r="W35" s="30">
        <v>0</v>
      </c>
      <c r="X35" s="31">
        <v>0</v>
      </c>
      <c r="Y35" s="32">
        <v>0</v>
      </c>
      <c r="Z35" s="35">
        <f>IF(SUM(Y31:Y38)=40," ",SUM(Y31:Y38)-40)</f>
        <v>-40</v>
      </c>
      <c r="AA35" s="117">
        <f t="shared" si="2"/>
        <v>5</v>
      </c>
      <c r="AB35" s="118">
        <f t="shared" si="2"/>
        <v>6</v>
      </c>
      <c r="AC35" s="119">
        <f t="shared" si="2"/>
        <v>20</v>
      </c>
    </row>
    <row r="36" spans="1:29" ht="12" customHeight="1" x14ac:dyDescent="0.2">
      <c r="A36" s="312" t="s">
        <v>118</v>
      </c>
      <c r="B36" s="29" t="s">
        <v>213</v>
      </c>
      <c r="C36" s="30">
        <v>2</v>
      </c>
      <c r="D36" s="31">
        <v>3</v>
      </c>
      <c r="E36" s="32">
        <v>8</v>
      </c>
      <c r="F36" s="33"/>
      <c r="G36" s="30">
        <v>1</v>
      </c>
      <c r="H36" s="31">
        <v>3</v>
      </c>
      <c r="I36" s="32">
        <v>8</v>
      </c>
      <c r="J36" s="33"/>
      <c r="K36" s="30">
        <v>1</v>
      </c>
      <c r="L36" s="31">
        <v>3</v>
      </c>
      <c r="M36" s="32">
        <v>8</v>
      </c>
      <c r="N36" s="33"/>
      <c r="O36" s="30">
        <v>1</v>
      </c>
      <c r="P36" s="31">
        <v>3</v>
      </c>
      <c r="Q36" s="32">
        <v>8</v>
      </c>
      <c r="R36" s="33"/>
      <c r="S36" s="30">
        <v>1</v>
      </c>
      <c r="T36" s="31">
        <v>4</v>
      </c>
      <c r="U36" s="32">
        <v>8</v>
      </c>
      <c r="V36" s="33"/>
      <c r="W36" s="30">
        <v>0</v>
      </c>
      <c r="X36" s="31">
        <v>0</v>
      </c>
      <c r="Y36" s="32">
        <v>0</v>
      </c>
      <c r="Z36" s="33"/>
      <c r="AA36" s="117">
        <f t="shared" si="2"/>
        <v>6</v>
      </c>
      <c r="AB36" s="118">
        <f t="shared" si="2"/>
        <v>16</v>
      </c>
      <c r="AC36" s="119">
        <f t="shared" si="2"/>
        <v>40</v>
      </c>
    </row>
    <row r="37" spans="1:29" ht="12" customHeight="1" x14ac:dyDescent="0.2">
      <c r="A37" s="116"/>
      <c r="B37" s="29"/>
      <c r="C37" s="30">
        <v>0</v>
      </c>
      <c r="D37" s="31">
        <v>0</v>
      </c>
      <c r="E37" s="32">
        <v>0</v>
      </c>
      <c r="F37" s="36">
        <f>F38</f>
        <v>553</v>
      </c>
      <c r="G37" s="30">
        <v>0</v>
      </c>
      <c r="H37" s="31">
        <v>0</v>
      </c>
      <c r="I37" s="32">
        <v>0</v>
      </c>
      <c r="J37" s="36">
        <f>F37+J38</f>
        <v>1110</v>
      </c>
      <c r="K37" s="30">
        <v>0</v>
      </c>
      <c r="L37" s="31">
        <v>0</v>
      </c>
      <c r="M37" s="32">
        <v>0</v>
      </c>
      <c r="N37" s="36">
        <f>J37+N38</f>
        <v>1658</v>
      </c>
      <c r="O37" s="30">
        <v>0</v>
      </c>
      <c r="P37" s="31">
        <v>0</v>
      </c>
      <c r="Q37" s="32">
        <v>0</v>
      </c>
      <c r="R37" s="36">
        <f>N37+R38</f>
        <v>2183</v>
      </c>
      <c r="S37" s="30">
        <v>0</v>
      </c>
      <c r="T37" s="31">
        <v>0</v>
      </c>
      <c r="U37" s="32">
        <v>0</v>
      </c>
      <c r="V37" s="36">
        <f>R37+V38</f>
        <v>2804</v>
      </c>
      <c r="W37" s="30">
        <v>0</v>
      </c>
      <c r="X37" s="31">
        <v>0</v>
      </c>
      <c r="Y37" s="32">
        <v>0</v>
      </c>
      <c r="Z37" s="36">
        <f>V37+Z38</f>
        <v>2804</v>
      </c>
      <c r="AA37" s="117">
        <f t="shared" si="2"/>
        <v>0</v>
      </c>
      <c r="AB37" s="118">
        <f t="shared" si="2"/>
        <v>0</v>
      </c>
      <c r="AC37" s="119">
        <f t="shared" si="2"/>
        <v>0</v>
      </c>
    </row>
    <row r="38" spans="1:29" ht="12" customHeight="1" x14ac:dyDescent="0.2">
      <c r="A38" s="120"/>
      <c r="B38" s="38"/>
      <c r="C38" s="39">
        <v>0</v>
      </c>
      <c r="D38" s="40">
        <v>0</v>
      </c>
      <c r="E38" s="41">
        <v>0</v>
      </c>
      <c r="F38" s="121">
        <f>SUM(C39:F39)</f>
        <v>553</v>
      </c>
      <c r="G38" s="39">
        <v>0</v>
      </c>
      <c r="H38" s="40">
        <v>0</v>
      </c>
      <c r="I38" s="41">
        <v>0</v>
      </c>
      <c r="J38" s="121">
        <f>SUM(G39:J39)</f>
        <v>557</v>
      </c>
      <c r="K38" s="39">
        <v>0</v>
      </c>
      <c r="L38" s="40">
        <v>0</v>
      </c>
      <c r="M38" s="41">
        <v>0</v>
      </c>
      <c r="N38" s="121">
        <f>SUM(K39:N39)</f>
        <v>548</v>
      </c>
      <c r="O38" s="39">
        <v>0</v>
      </c>
      <c r="P38" s="40">
        <v>0</v>
      </c>
      <c r="Q38" s="41">
        <v>0</v>
      </c>
      <c r="R38" s="121">
        <f>SUM(O39:R39)</f>
        <v>525</v>
      </c>
      <c r="S38" s="39">
        <v>0</v>
      </c>
      <c r="T38" s="40">
        <v>0</v>
      </c>
      <c r="U38" s="41">
        <v>0</v>
      </c>
      <c r="V38" s="121">
        <f>SUM(S39:V39)</f>
        <v>621</v>
      </c>
      <c r="W38" s="39">
        <v>0</v>
      </c>
      <c r="X38" s="40">
        <v>0</v>
      </c>
      <c r="Y38" s="41">
        <v>0</v>
      </c>
      <c r="Z38" s="121">
        <f>SUM(W39:Z39)</f>
        <v>0</v>
      </c>
      <c r="AA38" s="122">
        <f t="shared" si="2"/>
        <v>0</v>
      </c>
      <c r="AB38" s="123">
        <f t="shared" si="2"/>
        <v>0</v>
      </c>
      <c r="AC38" s="124">
        <f t="shared" si="2"/>
        <v>0</v>
      </c>
    </row>
    <row r="39" spans="1:29" ht="15.75" customHeight="1" x14ac:dyDescent="0.2">
      <c r="A39" s="43"/>
      <c r="B39" s="44" t="s">
        <v>17</v>
      </c>
      <c r="C39" s="45">
        <v>138</v>
      </c>
      <c r="D39" s="45">
        <v>137</v>
      </c>
      <c r="E39" s="45">
        <v>139</v>
      </c>
      <c r="F39" s="46">
        <v>139</v>
      </c>
      <c r="G39" s="47">
        <v>134</v>
      </c>
      <c r="H39" s="45">
        <v>119</v>
      </c>
      <c r="I39" s="45">
        <v>164</v>
      </c>
      <c r="J39" s="46">
        <v>140</v>
      </c>
      <c r="K39" s="47">
        <v>129</v>
      </c>
      <c r="L39" s="45">
        <v>138</v>
      </c>
      <c r="M39" s="45">
        <v>149</v>
      </c>
      <c r="N39" s="46">
        <v>132</v>
      </c>
      <c r="O39" s="47">
        <v>136</v>
      </c>
      <c r="P39" s="45">
        <v>152</v>
      </c>
      <c r="Q39" s="45">
        <v>136</v>
      </c>
      <c r="R39" s="46">
        <v>101</v>
      </c>
      <c r="S39" s="47">
        <v>163</v>
      </c>
      <c r="T39" s="45">
        <v>148</v>
      </c>
      <c r="U39" s="45">
        <v>155</v>
      </c>
      <c r="V39" s="46">
        <v>155</v>
      </c>
      <c r="W39" s="47"/>
      <c r="X39" s="45"/>
      <c r="Y39" s="45"/>
      <c r="Z39" s="46"/>
      <c r="AA39" s="397">
        <f>IF(SUM(C39:Z39)&lt;1," ",SUM(C39:Z39))</f>
        <v>2804</v>
      </c>
      <c r="AB39" s="390"/>
      <c r="AC39" s="391"/>
    </row>
    <row r="40" spans="1:29" ht="15.75" customHeight="1" thickBot="1" x14ac:dyDescent="0.25">
      <c r="A40" s="48"/>
      <c r="B40" s="49" t="s">
        <v>18</v>
      </c>
      <c r="C40" s="125">
        <v>1</v>
      </c>
      <c r="D40" s="54">
        <v>2</v>
      </c>
      <c r="E40" s="54">
        <v>3</v>
      </c>
      <c r="F40" s="55">
        <v>4</v>
      </c>
      <c r="G40" s="53">
        <v>5</v>
      </c>
      <c r="H40" s="54">
        <v>6</v>
      </c>
      <c r="I40" s="54">
        <v>7</v>
      </c>
      <c r="J40" s="55">
        <v>8</v>
      </c>
      <c r="K40" s="53">
        <v>9</v>
      </c>
      <c r="L40" s="54">
        <v>10</v>
      </c>
      <c r="M40" s="54">
        <v>11</v>
      </c>
      <c r="N40" s="55">
        <v>12</v>
      </c>
      <c r="O40" s="53">
        <v>13</v>
      </c>
      <c r="P40" s="54">
        <v>14</v>
      </c>
      <c r="Q40" s="54">
        <v>15</v>
      </c>
      <c r="R40" s="55">
        <v>16</v>
      </c>
      <c r="S40" s="53">
        <v>17</v>
      </c>
      <c r="T40" s="54">
        <v>18</v>
      </c>
      <c r="U40" s="54">
        <v>19</v>
      </c>
      <c r="V40" s="55">
        <v>20</v>
      </c>
      <c r="W40" s="53">
        <v>21</v>
      </c>
      <c r="X40" s="54">
        <v>22</v>
      </c>
      <c r="Y40" s="54">
        <v>23</v>
      </c>
      <c r="Z40" s="55">
        <v>24</v>
      </c>
      <c r="AA40" s="371"/>
      <c r="AB40" s="372"/>
      <c r="AC40" s="373"/>
    </row>
    <row r="41" spans="1:29" ht="12" hidden="1" customHeight="1" x14ac:dyDescent="0.2">
      <c r="A41" s="56"/>
      <c r="B41" s="57"/>
      <c r="C41" s="58"/>
      <c r="D41" s="58"/>
      <c r="E41" s="58"/>
      <c r="F41" s="59"/>
      <c r="G41" s="57"/>
      <c r="H41" s="58"/>
      <c r="I41" s="58"/>
      <c r="J41" s="59"/>
      <c r="K41" s="57"/>
      <c r="L41" s="60"/>
      <c r="M41" s="60"/>
      <c r="N41" s="61"/>
      <c r="O41" s="57"/>
      <c r="P41" s="60"/>
      <c r="Q41" s="60"/>
      <c r="R41" s="61"/>
      <c r="S41" s="57"/>
      <c r="T41" s="60"/>
      <c r="U41" s="60"/>
      <c r="V41" s="61"/>
      <c r="W41" s="57"/>
      <c r="X41" s="60"/>
      <c r="Y41" s="60"/>
      <c r="Z41" s="60"/>
      <c r="AA41" s="60"/>
      <c r="AB41" s="60"/>
      <c r="AC41" s="61"/>
    </row>
    <row r="42" spans="1:29" ht="17.100000000000001" customHeight="1" x14ac:dyDescent="0.25">
      <c r="A42" s="315" t="s">
        <v>118</v>
      </c>
      <c r="B42" s="316" t="s">
        <v>180</v>
      </c>
      <c r="C42" s="127"/>
      <c r="D42" s="68"/>
      <c r="E42" s="68"/>
      <c r="F42" s="69"/>
      <c r="G42" s="67"/>
      <c r="H42" s="68"/>
      <c r="I42" s="68"/>
      <c r="J42" s="69"/>
      <c r="K42" s="67"/>
      <c r="L42" s="68"/>
      <c r="M42" s="68"/>
      <c r="N42" s="69"/>
      <c r="O42" s="67"/>
      <c r="P42" s="68"/>
      <c r="Q42" s="68"/>
      <c r="R42" s="69"/>
      <c r="S42" s="67"/>
      <c r="T42" s="68"/>
      <c r="U42" s="68"/>
      <c r="V42" s="69"/>
      <c r="W42" s="67"/>
      <c r="X42" s="68"/>
      <c r="Y42" s="68"/>
      <c r="Z42" s="69"/>
      <c r="AA42" s="374"/>
      <c r="AB42" s="375"/>
      <c r="AC42" s="376"/>
    </row>
    <row r="43" spans="1:29" ht="12" customHeight="1" x14ac:dyDescent="0.2">
      <c r="A43" s="312" t="s">
        <v>118</v>
      </c>
      <c r="B43" s="314" t="s">
        <v>244</v>
      </c>
      <c r="C43" s="30">
        <v>2</v>
      </c>
      <c r="D43" s="31">
        <v>2</v>
      </c>
      <c r="E43" s="32">
        <v>8</v>
      </c>
      <c r="F43" s="33"/>
      <c r="G43" s="30">
        <v>2</v>
      </c>
      <c r="H43" s="31">
        <v>2</v>
      </c>
      <c r="I43" s="32">
        <v>8</v>
      </c>
      <c r="J43" s="33"/>
      <c r="K43" s="30">
        <v>1</v>
      </c>
      <c r="L43" s="31">
        <v>0</v>
      </c>
      <c r="M43" s="32">
        <v>8</v>
      </c>
      <c r="N43" s="33"/>
      <c r="O43" s="30">
        <v>2</v>
      </c>
      <c r="P43" s="31">
        <v>2</v>
      </c>
      <c r="Q43" s="32">
        <v>8</v>
      </c>
      <c r="R43" s="33"/>
      <c r="S43" s="30">
        <v>0</v>
      </c>
      <c r="T43" s="31">
        <v>3</v>
      </c>
      <c r="U43" s="32">
        <v>8</v>
      </c>
      <c r="V43" s="33"/>
      <c r="W43" s="30">
        <v>0</v>
      </c>
      <c r="X43" s="31">
        <v>0</v>
      </c>
      <c r="Y43" s="32">
        <v>0</v>
      </c>
      <c r="Z43" s="33"/>
      <c r="AA43" s="117">
        <f t="shared" ref="AA43:AC50" si="3">IF(C43+G43+K43+O43+S43+W43&lt;1,0,C43+G43+K43+O43+S43+W43)</f>
        <v>7</v>
      </c>
      <c r="AB43" s="118">
        <f t="shared" si="3"/>
        <v>9</v>
      </c>
      <c r="AC43" s="119">
        <f t="shared" si="3"/>
        <v>40</v>
      </c>
    </row>
    <row r="44" spans="1:29" ht="12" customHeight="1" x14ac:dyDescent="0.2">
      <c r="A44" s="321" t="s">
        <v>118</v>
      </c>
      <c r="B44" s="314" t="s">
        <v>181</v>
      </c>
      <c r="C44" s="30">
        <v>3</v>
      </c>
      <c r="D44" s="31">
        <v>3</v>
      </c>
      <c r="E44" s="32">
        <v>8</v>
      </c>
      <c r="F44" s="33"/>
      <c r="G44" s="30">
        <v>1</v>
      </c>
      <c r="H44" s="31">
        <v>2</v>
      </c>
      <c r="I44" s="32">
        <v>8</v>
      </c>
      <c r="J44" s="33"/>
      <c r="K44" s="30">
        <v>0</v>
      </c>
      <c r="L44" s="31">
        <v>3</v>
      </c>
      <c r="M44" s="32">
        <v>8</v>
      </c>
      <c r="N44" s="33"/>
      <c r="O44" s="30">
        <v>4</v>
      </c>
      <c r="P44" s="31">
        <v>1</v>
      </c>
      <c r="Q44" s="32">
        <v>8</v>
      </c>
      <c r="R44" s="33"/>
      <c r="S44" s="30">
        <v>2</v>
      </c>
      <c r="T44" s="31">
        <v>3</v>
      </c>
      <c r="U44" s="32">
        <v>8</v>
      </c>
      <c r="V44" s="33"/>
      <c r="W44" s="30">
        <v>0</v>
      </c>
      <c r="X44" s="31">
        <v>0</v>
      </c>
      <c r="Y44" s="32">
        <v>0</v>
      </c>
      <c r="Z44" s="33"/>
      <c r="AA44" s="117">
        <f t="shared" si="3"/>
        <v>10</v>
      </c>
      <c r="AB44" s="118">
        <f t="shared" si="3"/>
        <v>12</v>
      </c>
      <c r="AC44" s="119">
        <f t="shared" si="3"/>
        <v>40</v>
      </c>
    </row>
    <row r="45" spans="1:29" ht="12" customHeight="1" x14ac:dyDescent="0.2">
      <c r="A45" s="312" t="s">
        <v>118</v>
      </c>
      <c r="B45" s="314" t="s">
        <v>182</v>
      </c>
      <c r="C45" s="30">
        <v>0</v>
      </c>
      <c r="D45" s="31">
        <v>0</v>
      </c>
      <c r="E45" s="32">
        <v>8</v>
      </c>
      <c r="F45" s="33"/>
      <c r="G45" s="30">
        <v>0</v>
      </c>
      <c r="H45" s="31">
        <v>0</v>
      </c>
      <c r="I45" s="32">
        <v>0</v>
      </c>
      <c r="J45" s="33"/>
      <c r="K45" s="30">
        <v>1</v>
      </c>
      <c r="L45" s="31">
        <v>0</v>
      </c>
      <c r="M45" s="32">
        <v>8</v>
      </c>
      <c r="N45" s="33"/>
      <c r="O45" s="30">
        <v>0</v>
      </c>
      <c r="P45" s="31">
        <v>1</v>
      </c>
      <c r="Q45" s="32">
        <v>8</v>
      </c>
      <c r="R45" s="33"/>
      <c r="S45" s="30">
        <v>0</v>
      </c>
      <c r="T45" s="31">
        <v>0</v>
      </c>
      <c r="U45" s="32">
        <v>0</v>
      </c>
      <c r="V45" s="33"/>
      <c r="W45" s="30">
        <v>0</v>
      </c>
      <c r="X45" s="31">
        <v>0</v>
      </c>
      <c r="Y45" s="32">
        <v>0</v>
      </c>
      <c r="Z45" s="33"/>
      <c r="AA45" s="117">
        <f t="shared" si="3"/>
        <v>1</v>
      </c>
      <c r="AB45" s="118">
        <f t="shared" si="3"/>
        <v>1</v>
      </c>
      <c r="AC45" s="119">
        <f t="shared" si="3"/>
        <v>24</v>
      </c>
    </row>
    <row r="46" spans="1:29" ht="12" customHeight="1" x14ac:dyDescent="0.2">
      <c r="A46" s="312" t="s">
        <v>118</v>
      </c>
      <c r="B46" s="314" t="s">
        <v>183</v>
      </c>
      <c r="C46" s="30">
        <v>0</v>
      </c>
      <c r="D46" s="75">
        <v>0</v>
      </c>
      <c r="E46" s="32">
        <v>0</v>
      </c>
      <c r="F46" s="33"/>
      <c r="G46" s="30">
        <v>0</v>
      </c>
      <c r="H46" s="31">
        <v>0</v>
      </c>
      <c r="I46" s="32">
        <v>8</v>
      </c>
      <c r="J46" s="33"/>
      <c r="K46" s="30">
        <v>1</v>
      </c>
      <c r="L46" s="31">
        <v>1</v>
      </c>
      <c r="M46" s="32">
        <v>8</v>
      </c>
      <c r="N46" s="33"/>
      <c r="O46" s="30">
        <v>0</v>
      </c>
      <c r="P46" s="31">
        <v>0</v>
      </c>
      <c r="Q46" s="32">
        <v>0</v>
      </c>
      <c r="R46" s="33"/>
      <c r="S46" s="30">
        <v>2</v>
      </c>
      <c r="T46" s="31">
        <v>1</v>
      </c>
      <c r="U46" s="32">
        <v>8</v>
      </c>
      <c r="V46" s="33"/>
      <c r="W46" s="30">
        <v>0</v>
      </c>
      <c r="X46" s="31">
        <v>0</v>
      </c>
      <c r="Y46" s="32">
        <v>0</v>
      </c>
      <c r="Z46" s="33"/>
      <c r="AA46" s="117">
        <f t="shared" si="3"/>
        <v>3</v>
      </c>
      <c r="AB46" s="118">
        <f t="shared" si="3"/>
        <v>2</v>
      </c>
      <c r="AC46" s="119">
        <f t="shared" si="3"/>
        <v>24</v>
      </c>
    </row>
    <row r="47" spans="1:29" ht="12" customHeight="1" x14ac:dyDescent="0.2">
      <c r="A47" s="312" t="s">
        <v>118</v>
      </c>
      <c r="B47" s="325" t="s">
        <v>184</v>
      </c>
      <c r="C47" s="30">
        <v>0</v>
      </c>
      <c r="D47" s="129">
        <v>0</v>
      </c>
      <c r="E47" s="32">
        <v>0</v>
      </c>
      <c r="F47" s="35" t="str">
        <f>IF(SUM(E43:E50)=40," ",SUM(E43:E50)-40)</f>
        <v xml:space="preserve"> </v>
      </c>
      <c r="G47" s="30">
        <v>0</v>
      </c>
      <c r="H47" s="31">
        <v>1</v>
      </c>
      <c r="I47" s="32">
        <v>8</v>
      </c>
      <c r="J47" s="35" t="str">
        <f>IF(SUM(I43:I50)=40," ",SUM(I43:I50)-40)</f>
        <v xml:space="preserve"> </v>
      </c>
      <c r="K47" s="30">
        <v>0</v>
      </c>
      <c r="L47" s="31">
        <v>0</v>
      </c>
      <c r="M47" s="32">
        <v>0</v>
      </c>
      <c r="N47" s="35" t="str">
        <f>IF(SUM(M43:M50)=40," ",SUM(M43:M50)-40)</f>
        <v xml:space="preserve"> </v>
      </c>
      <c r="O47" s="30">
        <v>1</v>
      </c>
      <c r="P47" s="31">
        <v>0</v>
      </c>
      <c r="Q47" s="32">
        <v>8</v>
      </c>
      <c r="R47" s="35" t="str">
        <f>IF(SUM(Q43:Q50)=40," ",SUM(Q43:Q50)-40)</f>
        <v xml:space="preserve"> </v>
      </c>
      <c r="S47" s="30">
        <v>0</v>
      </c>
      <c r="T47" s="31">
        <v>0</v>
      </c>
      <c r="U47" s="32">
        <v>0</v>
      </c>
      <c r="V47" s="35" t="str">
        <f>IF(SUM(U43:U50)=40," ",SUM(U43:U50)-40)</f>
        <v xml:space="preserve"> </v>
      </c>
      <c r="W47" s="30">
        <v>0</v>
      </c>
      <c r="X47" s="31">
        <v>0</v>
      </c>
      <c r="Y47" s="32">
        <v>0</v>
      </c>
      <c r="Z47" s="35">
        <f>IF(SUM(Y43:Y50)=40," ",SUM(Y43:Y50)-40)</f>
        <v>-40</v>
      </c>
      <c r="AA47" s="117">
        <f t="shared" si="3"/>
        <v>1</v>
      </c>
      <c r="AB47" s="118">
        <f t="shared" si="3"/>
        <v>1</v>
      </c>
      <c r="AC47" s="119">
        <f t="shared" si="3"/>
        <v>16</v>
      </c>
    </row>
    <row r="48" spans="1:29" ht="12" customHeight="1" x14ac:dyDescent="0.2">
      <c r="A48" s="312" t="s">
        <v>118</v>
      </c>
      <c r="B48" s="314" t="s">
        <v>245</v>
      </c>
      <c r="C48" s="30">
        <v>0</v>
      </c>
      <c r="D48" s="31">
        <v>1</v>
      </c>
      <c r="E48" s="32">
        <v>8</v>
      </c>
      <c r="F48" s="33"/>
      <c r="G48" s="30">
        <v>0</v>
      </c>
      <c r="H48" s="31">
        <v>0</v>
      </c>
      <c r="I48" s="32">
        <v>0</v>
      </c>
      <c r="J48" s="33"/>
      <c r="K48" s="30">
        <v>0</v>
      </c>
      <c r="L48" s="31">
        <v>0</v>
      </c>
      <c r="M48" s="32">
        <v>8</v>
      </c>
      <c r="N48" s="33"/>
      <c r="O48" s="30">
        <v>0</v>
      </c>
      <c r="P48" s="31">
        <v>0</v>
      </c>
      <c r="Q48" s="32">
        <v>0</v>
      </c>
      <c r="R48" s="33"/>
      <c r="S48" s="30">
        <v>0</v>
      </c>
      <c r="T48" s="31">
        <v>2</v>
      </c>
      <c r="U48" s="32">
        <v>8</v>
      </c>
      <c r="V48" s="33"/>
      <c r="W48" s="30">
        <v>0</v>
      </c>
      <c r="X48" s="31">
        <v>0</v>
      </c>
      <c r="Y48" s="32">
        <v>0</v>
      </c>
      <c r="Z48" s="33"/>
      <c r="AA48" s="117">
        <f t="shared" si="3"/>
        <v>0</v>
      </c>
      <c r="AB48" s="118">
        <f t="shared" si="3"/>
        <v>3</v>
      </c>
      <c r="AC48" s="119">
        <f t="shared" si="3"/>
        <v>24</v>
      </c>
    </row>
    <row r="49" spans="1:29" ht="12" customHeight="1" x14ac:dyDescent="0.2">
      <c r="A49" s="312" t="s">
        <v>118</v>
      </c>
      <c r="B49" s="314" t="s">
        <v>185</v>
      </c>
      <c r="C49" s="30">
        <v>2</v>
      </c>
      <c r="D49" s="31">
        <v>3</v>
      </c>
      <c r="E49" s="32">
        <v>8</v>
      </c>
      <c r="F49" s="36">
        <f>F50</f>
        <v>468</v>
      </c>
      <c r="G49" s="30">
        <v>2</v>
      </c>
      <c r="H49" s="31">
        <v>1</v>
      </c>
      <c r="I49" s="32">
        <v>8</v>
      </c>
      <c r="J49" s="36">
        <f>F49+J50</f>
        <v>908</v>
      </c>
      <c r="K49" s="30">
        <v>0</v>
      </c>
      <c r="L49" s="31">
        <v>0</v>
      </c>
      <c r="M49" s="32">
        <v>0</v>
      </c>
      <c r="N49" s="36">
        <f>J49+N50</f>
        <v>1260</v>
      </c>
      <c r="O49" s="30">
        <v>2</v>
      </c>
      <c r="P49" s="31">
        <v>4</v>
      </c>
      <c r="Q49" s="32">
        <v>8</v>
      </c>
      <c r="R49" s="36">
        <f>N49+R50</f>
        <v>1741</v>
      </c>
      <c r="S49" s="30">
        <v>1</v>
      </c>
      <c r="T49" s="31">
        <v>3</v>
      </c>
      <c r="U49" s="32">
        <v>8</v>
      </c>
      <c r="V49" s="36">
        <f>R49+V50</f>
        <v>2253</v>
      </c>
      <c r="W49" s="30">
        <v>0</v>
      </c>
      <c r="X49" s="31">
        <v>0</v>
      </c>
      <c r="Y49" s="32">
        <v>0</v>
      </c>
      <c r="Z49" s="36">
        <f>V49+Z50</f>
        <v>2253</v>
      </c>
      <c r="AA49" s="117">
        <f t="shared" si="3"/>
        <v>7</v>
      </c>
      <c r="AB49" s="118">
        <f t="shared" si="3"/>
        <v>11</v>
      </c>
      <c r="AC49" s="119">
        <f t="shared" si="3"/>
        <v>32</v>
      </c>
    </row>
    <row r="50" spans="1:29" ht="12" customHeight="1" x14ac:dyDescent="0.2">
      <c r="A50" s="120"/>
      <c r="B50" s="38"/>
      <c r="C50" s="39">
        <v>0</v>
      </c>
      <c r="D50" s="40">
        <v>0</v>
      </c>
      <c r="E50" s="41">
        <v>0</v>
      </c>
      <c r="F50" s="121">
        <f>SUM(C51:F51)</f>
        <v>468</v>
      </c>
      <c r="G50" s="39">
        <v>0</v>
      </c>
      <c r="H50" s="40">
        <v>0</v>
      </c>
      <c r="I50" s="41">
        <v>0</v>
      </c>
      <c r="J50" s="121">
        <f>SUM(G51:J51)</f>
        <v>440</v>
      </c>
      <c r="K50" s="39">
        <v>0</v>
      </c>
      <c r="L50" s="40">
        <v>0</v>
      </c>
      <c r="M50" s="41">
        <v>0</v>
      </c>
      <c r="N50" s="121">
        <f>SUM(K51:N51)</f>
        <v>352</v>
      </c>
      <c r="O50" s="39">
        <v>0</v>
      </c>
      <c r="P50" s="40">
        <v>0</v>
      </c>
      <c r="Q50" s="41">
        <v>0</v>
      </c>
      <c r="R50" s="121">
        <f>SUM(O51:R51)</f>
        <v>481</v>
      </c>
      <c r="S50" s="39">
        <v>0</v>
      </c>
      <c r="T50" s="40">
        <v>0</v>
      </c>
      <c r="U50" s="41">
        <v>0</v>
      </c>
      <c r="V50" s="121">
        <f>SUM(S51:V51)</f>
        <v>512</v>
      </c>
      <c r="W50" s="39">
        <v>0</v>
      </c>
      <c r="X50" s="40">
        <v>0</v>
      </c>
      <c r="Y50" s="41">
        <v>0</v>
      </c>
      <c r="Z50" s="121">
        <f>SUM(W51:Z51)</f>
        <v>0</v>
      </c>
      <c r="AA50" s="130">
        <f t="shared" si="3"/>
        <v>0</v>
      </c>
      <c r="AB50" s="131">
        <f t="shared" si="3"/>
        <v>0</v>
      </c>
      <c r="AC50" s="132">
        <f t="shared" si="3"/>
        <v>0</v>
      </c>
    </row>
    <row r="51" spans="1:29" ht="15.75" customHeight="1" x14ac:dyDescent="0.2">
      <c r="A51" s="43"/>
      <c r="B51" s="44" t="s">
        <v>17</v>
      </c>
      <c r="C51" s="45">
        <v>138</v>
      </c>
      <c r="D51" s="45">
        <v>99</v>
      </c>
      <c r="E51" s="45">
        <v>116</v>
      </c>
      <c r="F51" s="46">
        <v>115</v>
      </c>
      <c r="G51" s="47">
        <v>120</v>
      </c>
      <c r="H51" s="45">
        <v>77</v>
      </c>
      <c r="I51" s="45">
        <v>143</v>
      </c>
      <c r="J51" s="46">
        <v>100</v>
      </c>
      <c r="K51" s="47">
        <v>68</v>
      </c>
      <c r="L51" s="45">
        <v>103</v>
      </c>
      <c r="M51" s="45">
        <v>96</v>
      </c>
      <c r="N51" s="46">
        <v>85</v>
      </c>
      <c r="O51" s="47">
        <v>114</v>
      </c>
      <c r="P51" s="45">
        <v>105</v>
      </c>
      <c r="Q51" s="45">
        <v>134</v>
      </c>
      <c r="R51" s="46">
        <v>128</v>
      </c>
      <c r="S51" s="47">
        <v>151</v>
      </c>
      <c r="T51" s="45">
        <v>127</v>
      </c>
      <c r="U51" s="45">
        <v>109</v>
      </c>
      <c r="V51" s="46">
        <v>125</v>
      </c>
      <c r="W51" s="47"/>
      <c r="X51" s="45"/>
      <c r="Y51" s="45"/>
      <c r="Z51" s="46"/>
      <c r="AA51" s="398">
        <f>IF(SUM(C51:Z51)&lt;1," ",SUM(C51:Z51))</f>
        <v>2253</v>
      </c>
      <c r="AB51" s="399"/>
      <c r="AC51" s="400"/>
    </row>
    <row r="52" spans="1:29" ht="15.75" customHeight="1" thickBot="1" x14ac:dyDescent="0.25">
      <c r="A52" s="48"/>
      <c r="B52" s="49" t="s">
        <v>18</v>
      </c>
      <c r="C52" s="125">
        <v>1</v>
      </c>
      <c r="D52" s="54">
        <v>2</v>
      </c>
      <c r="E52" s="54">
        <v>3</v>
      </c>
      <c r="F52" s="55">
        <v>4</v>
      </c>
      <c r="G52" s="53">
        <v>5</v>
      </c>
      <c r="H52" s="54">
        <v>6</v>
      </c>
      <c r="I52" s="54">
        <v>7</v>
      </c>
      <c r="J52" s="55">
        <v>8</v>
      </c>
      <c r="K52" s="53">
        <v>9</v>
      </c>
      <c r="L52" s="54">
        <v>10</v>
      </c>
      <c r="M52" s="54">
        <v>11</v>
      </c>
      <c r="N52" s="55">
        <v>12</v>
      </c>
      <c r="O52" s="53">
        <v>13</v>
      </c>
      <c r="P52" s="54">
        <v>14</v>
      </c>
      <c r="Q52" s="54">
        <v>15</v>
      </c>
      <c r="R52" s="55">
        <v>16</v>
      </c>
      <c r="S52" s="53">
        <v>17</v>
      </c>
      <c r="T52" s="54">
        <v>18</v>
      </c>
      <c r="U52" s="54">
        <v>19</v>
      </c>
      <c r="V52" s="55">
        <v>20</v>
      </c>
      <c r="W52" s="53">
        <v>21</v>
      </c>
      <c r="X52" s="54">
        <v>22</v>
      </c>
      <c r="Y52" s="54">
        <v>23</v>
      </c>
      <c r="Z52" s="55">
        <v>24</v>
      </c>
      <c r="AA52" s="371"/>
      <c r="AB52" s="372"/>
      <c r="AC52" s="373"/>
    </row>
    <row r="53" spans="1:29" ht="13.5" hidden="1" customHeight="1" x14ac:dyDescent="0.2">
      <c r="A53" s="56"/>
      <c r="B53" s="57"/>
      <c r="C53" s="58"/>
      <c r="D53" s="58"/>
      <c r="E53" s="58"/>
      <c r="F53" s="59"/>
      <c r="G53" s="57"/>
      <c r="H53" s="58"/>
      <c r="I53" s="58"/>
      <c r="J53" s="59"/>
      <c r="K53" s="57"/>
      <c r="L53" s="60"/>
      <c r="M53" s="60"/>
      <c r="N53" s="61"/>
      <c r="O53" s="57"/>
      <c r="P53" s="60"/>
      <c r="Q53" s="60"/>
      <c r="R53" s="61"/>
      <c r="S53" s="57"/>
      <c r="T53" s="60"/>
      <c r="U53" s="60"/>
      <c r="V53" s="61"/>
      <c r="W53" s="57"/>
      <c r="X53" s="60"/>
      <c r="Y53" s="60"/>
      <c r="Z53" s="60"/>
      <c r="AA53" s="60"/>
      <c r="AB53" s="60"/>
      <c r="AC53" s="61"/>
    </row>
    <row r="54" spans="1:29" ht="17.100000000000001" customHeight="1" x14ac:dyDescent="0.25">
      <c r="A54" s="315" t="s">
        <v>118</v>
      </c>
      <c r="B54" s="316" t="s">
        <v>193</v>
      </c>
      <c r="C54" s="127"/>
      <c r="D54" s="68"/>
      <c r="E54" s="68"/>
      <c r="F54" s="69"/>
      <c r="G54" s="67"/>
      <c r="H54" s="68"/>
      <c r="I54" s="68"/>
      <c r="J54" s="69"/>
      <c r="K54" s="67"/>
      <c r="L54" s="68"/>
      <c r="M54" s="68"/>
      <c r="N54" s="69"/>
      <c r="O54" s="67"/>
      <c r="P54" s="68"/>
      <c r="Q54" s="68"/>
      <c r="R54" s="69"/>
      <c r="S54" s="67"/>
      <c r="T54" s="68"/>
      <c r="U54" s="68"/>
      <c r="V54" s="69"/>
      <c r="W54" s="67"/>
      <c r="X54" s="68"/>
      <c r="Y54" s="68"/>
      <c r="Z54" s="69"/>
      <c r="AA54" s="374"/>
      <c r="AB54" s="375"/>
      <c r="AC54" s="376"/>
    </row>
    <row r="55" spans="1:29" ht="12" customHeight="1" x14ac:dyDescent="0.2">
      <c r="A55" s="312" t="s">
        <v>118</v>
      </c>
      <c r="B55" s="314" t="s">
        <v>199</v>
      </c>
      <c r="C55" s="30">
        <v>0</v>
      </c>
      <c r="D55" s="31">
        <v>1</v>
      </c>
      <c r="E55" s="32">
        <v>8</v>
      </c>
      <c r="F55" s="33"/>
      <c r="G55" s="30">
        <v>1</v>
      </c>
      <c r="H55" s="31">
        <v>1</v>
      </c>
      <c r="I55" s="32">
        <v>4</v>
      </c>
      <c r="J55" s="33"/>
      <c r="K55" s="30">
        <v>0</v>
      </c>
      <c r="L55" s="31">
        <v>3</v>
      </c>
      <c r="M55" s="32">
        <v>8</v>
      </c>
      <c r="N55" s="33"/>
      <c r="O55" s="30">
        <v>0</v>
      </c>
      <c r="P55" s="31">
        <v>1</v>
      </c>
      <c r="Q55" s="32">
        <v>8</v>
      </c>
      <c r="R55" s="33"/>
      <c r="S55" s="30">
        <v>0</v>
      </c>
      <c r="T55" s="31">
        <v>1</v>
      </c>
      <c r="U55" s="32">
        <v>4</v>
      </c>
      <c r="V55" s="78"/>
      <c r="W55" s="30">
        <v>0</v>
      </c>
      <c r="X55" s="31">
        <v>0</v>
      </c>
      <c r="Y55" s="32">
        <v>0</v>
      </c>
      <c r="Z55" s="33"/>
      <c r="AA55" s="117">
        <f t="shared" ref="AA55:AC62" si="4">IF(C55+G55+K55+O55+S55+W55&lt;1,0,C55+G55+K55+O55+S55+W55)</f>
        <v>1</v>
      </c>
      <c r="AB55" s="118">
        <f t="shared" si="4"/>
        <v>7</v>
      </c>
      <c r="AC55" s="119">
        <f t="shared" si="4"/>
        <v>32</v>
      </c>
    </row>
    <row r="56" spans="1:29" ht="12" customHeight="1" x14ac:dyDescent="0.2">
      <c r="A56" s="312" t="s">
        <v>118</v>
      </c>
      <c r="B56" s="314" t="s">
        <v>200</v>
      </c>
      <c r="C56" s="30">
        <v>0</v>
      </c>
      <c r="D56" s="31">
        <v>2</v>
      </c>
      <c r="E56" s="32">
        <v>8</v>
      </c>
      <c r="F56" s="33"/>
      <c r="G56" s="30">
        <v>3</v>
      </c>
      <c r="H56" s="31">
        <v>1</v>
      </c>
      <c r="I56" s="32">
        <v>8</v>
      </c>
      <c r="J56" s="33"/>
      <c r="K56" s="30">
        <v>1</v>
      </c>
      <c r="L56" s="31">
        <v>0</v>
      </c>
      <c r="M56" s="32">
        <v>4</v>
      </c>
      <c r="N56" s="33"/>
      <c r="O56" s="30">
        <v>0</v>
      </c>
      <c r="P56" s="31">
        <v>3</v>
      </c>
      <c r="Q56" s="32">
        <v>8</v>
      </c>
      <c r="R56" s="33"/>
      <c r="S56" s="30">
        <v>1</v>
      </c>
      <c r="T56" s="31">
        <v>0</v>
      </c>
      <c r="U56" s="32">
        <v>4</v>
      </c>
      <c r="V56" s="78"/>
      <c r="W56" s="30">
        <v>0</v>
      </c>
      <c r="X56" s="31">
        <v>0</v>
      </c>
      <c r="Y56" s="32">
        <v>0</v>
      </c>
      <c r="Z56" s="33"/>
      <c r="AA56" s="117">
        <f t="shared" si="4"/>
        <v>5</v>
      </c>
      <c r="AB56" s="118">
        <f t="shared" si="4"/>
        <v>6</v>
      </c>
      <c r="AC56" s="119">
        <f t="shared" si="4"/>
        <v>32</v>
      </c>
    </row>
    <row r="57" spans="1:29" ht="12" customHeight="1" x14ac:dyDescent="0.2">
      <c r="A57" s="312" t="s">
        <v>118</v>
      </c>
      <c r="B57" s="314" t="s">
        <v>201</v>
      </c>
      <c r="C57" s="30">
        <v>0</v>
      </c>
      <c r="D57" s="31">
        <v>1</v>
      </c>
      <c r="E57" s="32">
        <v>8</v>
      </c>
      <c r="F57" s="33"/>
      <c r="G57" s="30">
        <v>1</v>
      </c>
      <c r="H57" s="31">
        <v>1</v>
      </c>
      <c r="I57" s="32">
        <v>4</v>
      </c>
      <c r="J57" s="33"/>
      <c r="K57" s="30">
        <v>0</v>
      </c>
      <c r="L57" s="31">
        <v>2</v>
      </c>
      <c r="M57" s="32">
        <v>8</v>
      </c>
      <c r="N57" s="33"/>
      <c r="O57" s="30">
        <v>0</v>
      </c>
      <c r="P57" s="31">
        <v>0</v>
      </c>
      <c r="Q57" s="32">
        <v>4</v>
      </c>
      <c r="R57" s="33"/>
      <c r="S57" s="30">
        <v>0</v>
      </c>
      <c r="T57" s="31">
        <v>3</v>
      </c>
      <c r="U57" s="32">
        <v>8</v>
      </c>
      <c r="V57" s="78"/>
      <c r="W57" s="30">
        <v>0</v>
      </c>
      <c r="X57" s="31">
        <v>0</v>
      </c>
      <c r="Y57" s="32">
        <v>0</v>
      </c>
      <c r="Z57" s="33"/>
      <c r="AA57" s="117">
        <f t="shared" si="4"/>
        <v>1</v>
      </c>
      <c r="AB57" s="118">
        <f t="shared" si="4"/>
        <v>7</v>
      </c>
      <c r="AC57" s="119">
        <f t="shared" si="4"/>
        <v>32</v>
      </c>
    </row>
    <row r="58" spans="1:29" ht="12" customHeight="1" x14ac:dyDescent="0.2">
      <c r="A58" s="312" t="s">
        <v>118</v>
      </c>
      <c r="B58" s="314" t="s">
        <v>202</v>
      </c>
      <c r="C58" s="30">
        <v>1</v>
      </c>
      <c r="D58" s="31">
        <v>4</v>
      </c>
      <c r="E58" s="32">
        <v>8</v>
      </c>
      <c r="F58" s="33"/>
      <c r="G58" s="30">
        <v>1</v>
      </c>
      <c r="H58" s="31">
        <v>0</v>
      </c>
      <c r="I58" s="32">
        <v>8</v>
      </c>
      <c r="J58" s="33"/>
      <c r="K58" s="30">
        <v>1</v>
      </c>
      <c r="L58" s="31">
        <v>0</v>
      </c>
      <c r="M58" s="32">
        <v>4</v>
      </c>
      <c r="N58" s="33"/>
      <c r="O58" s="30">
        <v>0</v>
      </c>
      <c r="P58" s="31">
        <v>2</v>
      </c>
      <c r="Q58" s="32">
        <v>8</v>
      </c>
      <c r="R58" s="33"/>
      <c r="S58" s="30">
        <v>1</v>
      </c>
      <c r="T58" s="31">
        <v>0</v>
      </c>
      <c r="U58" s="32">
        <v>8</v>
      </c>
      <c r="V58" s="78"/>
      <c r="W58" s="30">
        <v>0</v>
      </c>
      <c r="X58" s="31">
        <v>0</v>
      </c>
      <c r="Y58" s="32">
        <v>0</v>
      </c>
      <c r="Z58" s="33"/>
      <c r="AA58" s="117">
        <f t="shared" si="4"/>
        <v>4</v>
      </c>
      <c r="AB58" s="118">
        <f t="shared" si="4"/>
        <v>6</v>
      </c>
      <c r="AC58" s="119">
        <f t="shared" si="4"/>
        <v>36</v>
      </c>
    </row>
    <row r="59" spans="1:29" ht="12" customHeight="1" x14ac:dyDescent="0.2">
      <c r="A59" s="312" t="s">
        <v>118</v>
      </c>
      <c r="B59" s="325" t="s">
        <v>203</v>
      </c>
      <c r="C59" s="30">
        <v>1</v>
      </c>
      <c r="D59" s="31">
        <v>1</v>
      </c>
      <c r="E59" s="32">
        <v>4</v>
      </c>
      <c r="F59" s="35" t="str">
        <f>IF(SUM(E55:E62)=40," ",SUM(E55:E62)-40)</f>
        <v xml:space="preserve"> </v>
      </c>
      <c r="G59" s="30">
        <v>0</v>
      </c>
      <c r="H59" s="31">
        <v>1</v>
      </c>
      <c r="I59" s="32">
        <v>8</v>
      </c>
      <c r="J59" s="35" t="str">
        <f>IF(SUM(I55:I62)=40," ",SUM(I55:I62)-40)</f>
        <v xml:space="preserve"> </v>
      </c>
      <c r="K59" s="30">
        <v>1</v>
      </c>
      <c r="L59" s="31">
        <v>0</v>
      </c>
      <c r="M59" s="32">
        <v>8</v>
      </c>
      <c r="N59" s="35" t="str">
        <f>IF(SUM(M55:M62)=40," ",SUM(M55:M62)-40)</f>
        <v xml:space="preserve"> </v>
      </c>
      <c r="O59" s="30">
        <v>0</v>
      </c>
      <c r="P59" s="31">
        <v>2</v>
      </c>
      <c r="Q59" s="32">
        <v>8</v>
      </c>
      <c r="R59" s="35" t="str">
        <f>IF(SUM(Q55:Q62)=40," ",SUM(Q55:Q62)-40)</f>
        <v xml:space="preserve"> </v>
      </c>
      <c r="S59" s="30">
        <v>1</v>
      </c>
      <c r="T59" s="31">
        <v>0</v>
      </c>
      <c r="U59" s="32">
        <v>8</v>
      </c>
      <c r="V59" s="35" t="str">
        <f>IF(SUM(U55:U62)=40," ",SUM(U55:U62)-40)</f>
        <v xml:space="preserve"> </v>
      </c>
      <c r="W59" s="30">
        <v>0</v>
      </c>
      <c r="X59" s="31">
        <v>0</v>
      </c>
      <c r="Y59" s="32">
        <v>0</v>
      </c>
      <c r="Z59" s="35">
        <f>IF(SUM(Y55:Y62)=40," ",SUM(Y55:Y62)-40)</f>
        <v>-40</v>
      </c>
      <c r="AA59" s="117">
        <f t="shared" si="4"/>
        <v>3</v>
      </c>
      <c r="AB59" s="118">
        <f t="shared" si="4"/>
        <v>4</v>
      </c>
      <c r="AC59" s="119">
        <f t="shared" si="4"/>
        <v>36</v>
      </c>
    </row>
    <row r="60" spans="1:29" ht="12" customHeight="1" x14ac:dyDescent="0.2">
      <c r="A60" s="312" t="s">
        <v>118</v>
      </c>
      <c r="B60" s="314" t="s">
        <v>204</v>
      </c>
      <c r="C60" s="30">
        <v>0</v>
      </c>
      <c r="D60" s="31">
        <v>2</v>
      </c>
      <c r="E60" s="32">
        <v>4</v>
      </c>
      <c r="F60" s="33"/>
      <c r="G60" s="30">
        <v>0</v>
      </c>
      <c r="H60" s="31">
        <v>0</v>
      </c>
      <c r="I60" s="32">
        <v>8</v>
      </c>
      <c r="J60" s="33"/>
      <c r="K60" s="30">
        <v>1</v>
      </c>
      <c r="L60" s="31">
        <v>1</v>
      </c>
      <c r="M60" s="32">
        <v>8</v>
      </c>
      <c r="N60" s="33"/>
      <c r="O60" s="30">
        <v>0</v>
      </c>
      <c r="P60" s="31">
        <v>1</v>
      </c>
      <c r="Q60" s="32">
        <v>4</v>
      </c>
      <c r="R60" s="33"/>
      <c r="S60" s="30">
        <v>1</v>
      </c>
      <c r="T60" s="31">
        <v>1</v>
      </c>
      <c r="U60" s="32">
        <v>8</v>
      </c>
      <c r="V60" s="33"/>
      <c r="W60" s="30">
        <v>0</v>
      </c>
      <c r="X60" s="31">
        <v>0</v>
      </c>
      <c r="Y60" s="32">
        <v>0</v>
      </c>
      <c r="Z60" s="33"/>
      <c r="AA60" s="117">
        <f t="shared" si="4"/>
        <v>2</v>
      </c>
      <c r="AB60" s="118">
        <f t="shared" si="4"/>
        <v>5</v>
      </c>
      <c r="AC60" s="119">
        <f t="shared" si="4"/>
        <v>32</v>
      </c>
    </row>
    <row r="61" spans="1:29" ht="12" customHeight="1" x14ac:dyDescent="0.2">
      <c r="A61" s="116"/>
      <c r="B61" s="29"/>
      <c r="C61" s="30">
        <v>0</v>
      </c>
      <c r="D61" s="31">
        <v>0</v>
      </c>
      <c r="E61" s="32">
        <v>0</v>
      </c>
      <c r="F61" s="36">
        <f>F62</f>
        <v>410</v>
      </c>
      <c r="G61" s="30">
        <v>0</v>
      </c>
      <c r="H61" s="31">
        <v>0</v>
      </c>
      <c r="I61" s="32">
        <v>0</v>
      </c>
      <c r="J61" s="36">
        <f>F61+J62</f>
        <v>802</v>
      </c>
      <c r="K61" s="30">
        <v>0</v>
      </c>
      <c r="L61" s="31">
        <v>0</v>
      </c>
      <c r="M61" s="32">
        <v>0</v>
      </c>
      <c r="N61" s="36">
        <f>J61+N62</f>
        <v>1179</v>
      </c>
      <c r="O61" s="30">
        <v>0</v>
      </c>
      <c r="P61" s="31">
        <v>0</v>
      </c>
      <c r="Q61" s="32">
        <v>0</v>
      </c>
      <c r="R61" s="36">
        <f>N61+R62</f>
        <v>1496</v>
      </c>
      <c r="S61" s="30">
        <v>0</v>
      </c>
      <c r="T61" s="31">
        <v>0</v>
      </c>
      <c r="U61" s="32">
        <v>0</v>
      </c>
      <c r="V61" s="36">
        <f>R61+V62</f>
        <v>1849</v>
      </c>
      <c r="W61" s="30">
        <v>0</v>
      </c>
      <c r="X61" s="31">
        <v>0</v>
      </c>
      <c r="Y61" s="32">
        <v>0</v>
      </c>
      <c r="Z61" s="36">
        <f>V61+Z62</f>
        <v>1849</v>
      </c>
      <c r="AA61" s="117">
        <f t="shared" si="4"/>
        <v>0</v>
      </c>
      <c r="AB61" s="118">
        <f t="shared" si="4"/>
        <v>0</v>
      </c>
      <c r="AC61" s="119">
        <f t="shared" si="4"/>
        <v>0</v>
      </c>
    </row>
    <row r="62" spans="1:29" ht="12" customHeight="1" x14ac:dyDescent="0.2">
      <c r="A62" s="120"/>
      <c r="B62" s="38"/>
      <c r="C62" s="39">
        <v>0</v>
      </c>
      <c r="D62" s="40">
        <v>0</v>
      </c>
      <c r="E62" s="41">
        <v>0</v>
      </c>
      <c r="F62" s="121">
        <f>SUM(C63:F63)</f>
        <v>410</v>
      </c>
      <c r="G62" s="39">
        <v>0</v>
      </c>
      <c r="H62" s="40">
        <v>0</v>
      </c>
      <c r="I62" s="41">
        <v>0</v>
      </c>
      <c r="J62" s="121">
        <f>SUM(G63:J63)</f>
        <v>392</v>
      </c>
      <c r="K62" s="39">
        <v>0</v>
      </c>
      <c r="L62" s="40">
        <v>0</v>
      </c>
      <c r="M62" s="41">
        <v>0</v>
      </c>
      <c r="N62" s="121">
        <f>SUM(K63:N63)</f>
        <v>377</v>
      </c>
      <c r="O62" s="39">
        <v>0</v>
      </c>
      <c r="P62" s="40">
        <v>0</v>
      </c>
      <c r="Q62" s="41">
        <v>0</v>
      </c>
      <c r="R62" s="121">
        <f>SUM(O63:R63)</f>
        <v>317</v>
      </c>
      <c r="S62" s="39">
        <v>0</v>
      </c>
      <c r="T62" s="40">
        <v>0</v>
      </c>
      <c r="U62" s="41">
        <v>0</v>
      </c>
      <c r="V62" s="121">
        <f>SUM(S63:V63)</f>
        <v>353</v>
      </c>
      <c r="W62" s="39">
        <v>0</v>
      </c>
      <c r="X62" s="40">
        <v>0</v>
      </c>
      <c r="Y62" s="41">
        <v>0</v>
      </c>
      <c r="Z62" s="121">
        <f>SUM(W63:Z63)</f>
        <v>0</v>
      </c>
      <c r="AA62" s="117">
        <f t="shared" si="4"/>
        <v>0</v>
      </c>
      <c r="AB62" s="118">
        <f t="shared" si="4"/>
        <v>0</v>
      </c>
      <c r="AC62" s="119">
        <f t="shared" si="4"/>
        <v>0</v>
      </c>
    </row>
    <row r="63" spans="1:29" ht="15.75" customHeight="1" x14ac:dyDescent="0.2">
      <c r="A63" s="43"/>
      <c r="B63" s="44" t="s">
        <v>17</v>
      </c>
      <c r="C63" s="45">
        <v>109</v>
      </c>
      <c r="D63" s="45">
        <v>108</v>
      </c>
      <c r="E63" s="45">
        <v>91</v>
      </c>
      <c r="F63" s="46">
        <v>102</v>
      </c>
      <c r="G63" s="47">
        <v>73</v>
      </c>
      <c r="H63" s="45">
        <v>76</v>
      </c>
      <c r="I63" s="45">
        <v>127</v>
      </c>
      <c r="J63" s="46">
        <v>116</v>
      </c>
      <c r="K63" s="47">
        <v>104</v>
      </c>
      <c r="L63" s="45">
        <v>102</v>
      </c>
      <c r="M63" s="45">
        <v>101</v>
      </c>
      <c r="N63" s="46">
        <v>70</v>
      </c>
      <c r="O63" s="47">
        <v>91</v>
      </c>
      <c r="P63" s="45">
        <v>74</v>
      </c>
      <c r="Q63" s="45">
        <v>79</v>
      </c>
      <c r="R63" s="46">
        <v>73</v>
      </c>
      <c r="S63" s="47">
        <v>87</v>
      </c>
      <c r="T63" s="45">
        <v>77</v>
      </c>
      <c r="U63" s="45">
        <v>108</v>
      </c>
      <c r="V63" s="46">
        <v>81</v>
      </c>
      <c r="W63" s="47"/>
      <c r="X63" s="45"/>
      <c r="Y63" s="45"/>
      <c r="Z63" s="46"/>
      <c r="AA63" s="368">
        <f>IF(SUM(C63:Z63)&lt;1," ",SUM(C63:Z63))</f>
        <v>1849</v>
      </c>
      <c r="AB63" s="369"/>
      <c r="AC63" s="370"/>
    </row>
    <row r="64" spans="1:29" ht="15.75" customHeight="1" thickBot="1" x14ac:dyDescent="0.25">
      <c r="A64" s="48"/>
      <c r="B64" s="49" t="s">
        <v>18</v>
      </c>
      <c r="C64" s="125">
        <v>1</v>
      </c>
      <c r="D64" s="54">
        <v>2</v>
      </c>
      <c r="E64" s="54">
        <v>3</v>
      </c>
      <c r="F64" s="55">
        <v>4</v>
      </c>
      <c r="G64" s="53">
        <v>5</v>
      </c>
      <c r="H64" s="54">
        <v>6</v>
      </c>
      <c r="I64" s="54">
        <v>7</v>
      </c>
      <c r="J64" s="55">
        <v>8</v>
      </c>
      <c r="K64" s="53">
        <v>9</v>
      </c>
      <c r="L64" s="54">
        <v>10</v>
      </c>
      <c r="M64" s="54">
        <v>11</v>
      </c>
      <c r="N64" s="55">
        <v>12</v>
      </c>
      <c r="O64" s="53">
        <v>13</v>
      </c>
      <c r="P64" s="54">
        <v>14</v>
      </c>
      <c r="Q64" s="54">
        <v>15</v>
      </c>
      <c r="R64" s="55">
        <v>16</v>
      </c>
      <c r="S64" s="53">
        <v>17</v>
      </c>
      <c r="T64" s="54">
        <v>18</v>
      </c>
      <c r="U64" s="54">
        <v>19</v>
      </c>
      <c r="V64" s="55">
        <v>20</v>
      </c>
      <c r="W64" s="53">
        <v>21</v>
      </c>
      <c r="X64" s="54">
        <v>22</v>
      </c>
      <c r="Y64" s="54">
        <v>23</v>
      </c>
      <c r="Z64" s="55">
        <v>24</v>
      </c>
      <c r="AA64" s="371"/>
      <c r="AB64" s="372"/>
      <c r="AC64" s="373"/>
    </row>
    <row r="65" spans="1:29" ht="13.5" hidden="1" customHeight="1" x14ac:dyDescent="0.2">
      <c r="A65" s="56"/>
      <c r="B65" s="57"/>
      <c r="C65" s="58"/>
      <c r="D65" s="58"/>
      <c r="E65" s="58"/>
      <c r="F65" s="59"/>
      <c r="G65" s="57"/>
      <c r="H65" s="58"/>
      <c r="I65" s="58"/>
      <c r="J65" s="59"/>
      <c r="K65" s="57"/>
      <c r="L65" s="60"/>
      <c r="M65" s="60"/>
      <c r="N65" s="61"/>
      <c r="O65" s="57"/>
      <c r="P65" s="60"/>
      <c r="Q65" s="60"/>
      <c r="R65" s="61"/>
      <c r="S65" s="57"/>
      <c r="T65" s="60"/>
      <c r="U65" s="60"/>
      <c r="V65" s="61"/>
      <c r="W65" s="57"/>
      <c r="X65" s="60"/>
      <c r="Y65" s="60"/>
      <c r="Z65" s="60"/>
      <c r="AA65" s="60"/>
      <c r="AB65" s="60"/>
      <c r="AC65" s="61"/>
    </row>
    <row r="66" spans="1:29" ht="17.100000000000001" customHeight="1" x14ac:dyDescent="0.25">
      <c r="A66" s="126"/>
      <c r="B66" s="63" t="s">
        <v>224</v>
      </c>
      <c r="C66" s="127"/>
      <c r="D66" s="68"/>
      <c r="E66" s="68"/>
      <c r="F66" s="69"/>
      <c r="G66" s="67"/>
      <c r="H66" s="68"/>
      <c r="I66" s="68"/>
      <c r="J66" s="69"/>
      <c r="K66" s="67"/>
      <c r="L66" s="68"/>
      <c r="M66" s="68"/>
      <c r="N66" s="69"/>
      <c r="O66" s="67"/>
      <c r="P66" s="68"/>
      <c r="Q66" s="68"/>
      <c r="R66" s="69"/>
      <c r="S66" s="67"/>
      <c r="T66" s="68"/>
      <c r="U66" s="68"/>
      <c r="V66" s="69"/>
      <c r="W66" s="67"/>
      <c r="X66" s="68"/>
      <c r="Y66" s="68"/>
      <c r="Z66" s="69"/>
      <c r="AA66" s="374"/>
      <c r="AB66" s="375"/>
      <c r="AC66" s="376"/>
    </row>
    <row r="67" spans="1:29" ht="12" customHeight="1" x14ac:dyDescent="0.2">
      <c r="A67" s="116"/>
      <c r="B67" s="29"/>
      <c r="C67" s="30">
        <v>0</v>
      </c>
      <c r="D67" s="31">
        <v>0</v>
      </c>
      <c r="E67" s="32">
        <v>0</v>
      </c>
      <c r="F67" s="33"/>
      <c r="G67" s="30">
        <v>0</v>
      </c>
      <c r="H67" s="31">
        <v>0</v>
      </c>
      <c r="I67" s="32">
        <v>0</v>
      </c>
      <c r="J67" s="33"/>
      <c r="K67" s="30">
        <v>0</v>
      </c>
      <c r="L67" s="31">
        <v>0</v>
      </c>
      <c r="M67" s="32">
        <v>0</v>
      </c>
      <c r="N67" s="33"/>
      <c r="O67" s="30">
        <v>0</v>
      </c>
      <c r="P67" s="31">
        <v>0</v>
      </c>
      <c r="Q67" s="32">
        <v>0</v>
      </c>
      <c r="R67" s="33"/>
      <c r="S67" s="30">
        <v>0</v>
      </c>
      <c r="T67" s="31">
        <v>0</v>
      </c>
      <c r="U67" s="32">
        <v>0</v>
      </c>
      <c r="V67" s="78"/>
      <c r="W67" s="30">
        <v>0</v>
      </c>
      <c r="X67" s="31">
        <v>0</v>
      </c>
      <c r="Y67" s="32">
        <v>0</v>
      </c>
      <c r="Z67" s="33"/>
      <c r="AA67" s="117">
        <f t="shared" ref="AA67:AC74" si="5">IF(C67+G67+K67+O67+S67+W67&lt;1,0,C67+G67+K67+O67+S67+W67)</f>
        <v>0</v>
      </c>
      <c r="AB67" s="118">
        <f t="shared" si="5"/>
        <v>0</v>
      </c>
      <c r="AC67" s="119">
        <f t="shared" si="5"/>
        <v>0</v>
      </c>
    </row>
    <row r="68" spans="1:29" ht="12" customHeight="1" x14ac:dyDescent="0.2">
      <c r="A68" s="116"/>
      <c r="B68" s="29"/>
      <c r="C68" s="30">
        <v>0</v>
      </c>
      <c r="D68" s="31">
        <v>0</v>
      </c>
      <c r="E68" s="32">
        <v>0</v>
      </c>
      <c r="F68" s="33"/>
      <c r="G68" s="30">
        <v>0</v>
      </c>
      <c r="H68" s="31">
        <v>0</v>
      </c>
      <c r="I68" s="32">
        <v>0</v>
      </c>
      <c r="J68" s="33"/>
      <c r="K68" s="30">
        <v>0</v>
      </c>
      <c r="L68" s="31">
        <v>0</v>
      </c>
      <c r="M68" s="32">
        <v>0</v>
      </c>
      <c r="N68" s="33"/>
      <c r="O68" s="30">
        <v>0</v>
      </c>
      <c r="P68" s="31">
        <v>0</v>
      </c>
      <c r="Q68" s="32">
        <v>0</v>
      </c>
      <c r="R68" s="33"/>
      <c r="S68" s="30">
        <v>0</v>
      </c>
      <c r="T68" s="31">
        <v>0</v>
      </c>
      <c r="U68" s="32">
        <v>0</v>
      </c>
      <c r="V68" s="78"/>
      <c r="W68" s="30">
        <v>0</v>
      </c>
      <c r="X68" s="31">
        <v>0</v>
      </c>
      <c r="Y68" s="32">
        <v>0</v>
      </c>
      <c r="Z68" s="33"/>
      <c r="AA68" s="117">
        <f t="shared" si="5"/>
        <v>0</v>
      </c>
      <c r="AB68" s="118">
        <f t="shared" si="5"/>
        <v>0</v>
      </c>
      <c r="AC68" s="119">
        <f t="shared" si="5"/>
        <v>0</v>
      </c>
    </row>
    <row r="69" spans="1:29" ht="12" customHeight="1" x14ac:dyDescent="0.2">
      <c r="A69" s="116"/>
      <c r="B69" s="29"/>
      <c r="C69" s="30">
        <v>0</v>
      </c>
      <c r="D69" s="31">
        <v>0</v>
      </c>
      <c r="E69" s="32">
        <v>0</v>
      </c>
      <c r="F69" s="33"/>
      <c r="G69" s="30">
        <v>0</v>
      </c>
      <c r="H69" s="31">
        <v>0</v>
      </c>
      <c r="I69" s="32">
        <v>0</v>
      </c>
      <c r="J69" s="33"/>
      <c r="K69" s="30">
        <v>0</v>
      </c>
      <c r="L69" s="31">
        <v>0</v>
      </c>
      <c r="M69" s="32">
        <v>0</v>
      </c>
      <c r="N69" s="33"/>
      <c r="O69" s="30">
        <v>0</v>
      </c>
      <c r="P69" s="31">
        <v>0</v>
      </c>
      <c r="Q69" s="32">
        <v>0</v>
      </c>
      <c r="R69" s="33"/>
      <c r="S69" s="30">
        <v>0</v>
      </c>
      <c r="T69" s="31">
        <v>0</v>
      </c>
      <c r="U69" s="32">
        <v>0</v>
      </c>
      <c r="V69" s="78"/>
      <c r="W69" s="30">
        <v>0</v>
      </c>
      <c r="X69" s="31">
        <v>0</v>
      </c>
      <c r="Y69" s="32">
        <v>0</v>
      </c>
      <c r="Z69" s="33"/>
      <c r="AA69" s="117">
        <f t="shared" si="5"/>
        <v>0</v>
      </c>
      <c r="AB69" s="118">
        <f t="shared" si="5"/>
        <v>0</v>
      </c>
      <c r="AC69" s="119">
        <f t="shared" si="5"/>
        <v>0</v>
      </c>
    </row>
    <row r="70" spans="1:29" ht="12" customHeight="1" x14ac:dyDescent="0.2">
      <c r="A70" s="116"/>
      <c r="B70" s="29"/>
      <c r="C70" s="30">
        <v>0</v>
      </c>
      <c r="D70" s="31">
        <v>0</v>
      </c>
      <c r="E70" s="32">
        <v>0</v>
      </c>
      <c r="F70" s="33"/>
      <c r="G70" s="30">
        <v>0</v>
      </c>
      <c r="H70" s="31">
        <v>0</v>
      </c>
      <c r="I70" s="32">
        <v>0</v>
      </c>
      <c r="J70" s="33"/>
      <c r="K70" s="30">
        <v>0</v>
      </c>
      <c r="L70" s="31">
        <v>0</v>
      </c>
      <c r="M70" s="32">
        <v>0</v>
      </c>
      <c r="N70" s="33"/>
      <c r="O70" s="30">
        <v>0</v>
      </c>
      <c r="P70" s="31">
        <v>0</v>
      </c>
      <c r="Q70" s="32">
        <v>0</v>
      </c>
      <c r="R70" s="33"/>
      <c r="S70" s="30">
        <v>0</v>
      </c>
      <c r="T70" s="31">
        <v>0</v>
      </c>
      <c r="U70" s="32">
        <v>0</v>
      </c>
      <c r="V70" s="78"/>
      <c r="W70" s="30">
        <v>0</v>
      </c>
      <c r="X70" s="31">
        <v>0</v>
      </c>
      <c r="Y70" s="32">
        <v>0</v>
      </c>
      <c r="Z70" s="33"/>
      <c r="AA70" s="117">
        <f t="shared" si="5"/>
        <v>0</v>
      </c>
      <c r="AB70" s="118">
        <f t="shared" si="5"/>
        <v>0</v>
      </c>
      <c r="AC70" s="119">
        <f t="shared" si="5"/>
        <v>0</v>
      </c>
    </row>
    <row r="71" spans="1:29" ht="12" customHeight="1" x14ac:dyDescent="0.2">
      <c r="A71" s="116"/>
      <c r="B71" s="71"/>
      <c r="C71" s="30">
        <v>0</v>
      </c>
      <c r="D71" s="31">
        <v>0</v>
      </c>
      <c r="E71" s="32">
        <v>0</v>
      </c>
      <c r="F71" s="35">
        <f>IF(SUM(E67:E74)=40," ",SUM(E67:E74)-40)</f>
        <v>-40</v>
      </c>
      <c r="G71" s="30">
        <v>0</v>
      </c>
      <c r="H71" s="31">
        <v>0</v>
      </c>
      <c r="I71" s="32">
        <v>0</v>
      </c>
      <c r="J71" s="35">
        <f>IF(SUM(I67:I74)=40," ",SUM(I67:I74)-40)</f>
        <v>-40</v>
      </c>
      <c r="K71" s="30">
        <v>0</v>
      </c>
      <c r="L71" s="31">
        <v>0</v>
      </c>
      <c r="M71" s="32">
        <v>0</v>
      </c>
      <c r="N71" s="35">
        <f>IF(SUM(M67:M74)=40," ",SUM(M67:M74)-40)</f>
        <v>-40</v>
      </c>
      <c r="O71" s="30">
        <v>0</v>
      </c>
      <c r="P71" s="31">
        <v>0</v>
      </c>
      <c r="Q71" s="32">
        <v>0</v>
      </c>
      <c r="R71" s="35">
        <f>IF(SUM(Q67:Q74)=40," ",SUM(Q67:Q74)-40)</f>
        <v>-40</v>
      </c>
      <c r="S71" s="30">
        <v>0</v>
      </c>
      <c r="T71" s="31">
        <v>0</v>
      </c>
      <c r="U71" s="32">
        <v>0</v>
      </c>
      <c r="V71" s="35">
        <f>IF(SUM(U67:U74)=40," ",SUM(U67:U74)-40)</f>
        <v>-40</v>
      </c>
      <c r="W71" s="30">
        <v>0</v>
      </c>
      <c r="X71" s="31">
        <v>0</v>
      </c>
      <c r="Y71" s="32">
        <v>0</v>
      </c>
      <c r="Z71" s="35">
        <f>IF(SUM(Y67:Y74)=40," ",SUM(Y67:Y74)-40)</f>
        <v>-40</v>
      </c>
      <c r="AA71" s="117">
        <f t="shared" si="5"/>
        <v>0</v>
      </c>
      <c r="AB71" s="118">
        <f t="shared" si="5"/>
        <v>0</v>
      </c>
      <c r="AC71" s="119">
        <f t="shared" si="5"/>
        <v>0</v>
      </c>
    </row>
    <row r="72" spans="1:29" ht="12" customHeight="1" x14ac:dyDescent="0.2">
      <c r="A72" s="116"/>
      <c r="B72" s="29"/>
      <c r="C72" s="30">
        <v>0</v>
      </c>
      <c r="D72" s="31">
        <v>0</v>
      </c>
      <c r="E72" s="32">
        <v>0</v>
      </c>
      <c r="F72" s="33"/>
      <c r="G72" s="30">
        <v>0</v>
      </c>
      <c r="H72" s="31">
        <v>0</v>
      </c>
      <c r="I72" s="32">
        <v>0</v>
      </c>
      <c r="J72" s="33"/>
      <c r="K72" s="30">
        <v>0</v>
      </c>
      <c r="L72" s="31">
        <v>0</v>
      </c>
      <c r="M72" s="32">
        <v>0</v>
      </c>
      <c r="N72" s="33"/>
      <c r="O72" s="30">
        <v>0</v>
      </c>
      <c r="P72" s="31">
        <v>0</v>
      </c>
      <c r="Q72" s="32">
        <v>0</v>
      </c>
      <c r="R72" s="33"/>
      <c r="S72" s="30">
        <v>0</v>
      </c>
      <c r="T72" s="31">
        <v>0</v>
      </c>
      <c r="U72" s="32">
        <v>0</v>
      </c>
      <c r="V72" s="33"/>
      <c r="W72" s="30">
        <v>0</v>
      </c>
      <c r="X72" s="31">
        <v>0</v>
      </c>
      <c r="Y72" s="32">
        <v>0</v>
      </c>
      <c r="Z72" s="33"/>
      <c r="AA72" s="117">
        <f t="shared" si="5"/>
        <v>0</v>
      </c>
      <c r="AB72" s="118">
        <f t="shared" si="5"/>
        <v>0</v>
      </c>
      <c r="AC72" s="119">
        <f t="shared" si="5"/>
        <v>0</v>
      </c>
    </row>
    <row r="73" spans="1:29" ht="12" customHeight="1" x14ac:dyDescent="0.2">
      <c r="A73" s="116"/>
      <c r="B73" s="29"/>
      <c r="C73" s="30">
        <v>0</v>
      </c>
      <c r="D73" s="31">
        <v>0</v>
      </c>
      <c r="E73" s="32">
        <v>0</v>
      </c>
      <c r="F73" s="36">
        <f>F74</f>
        <v>0</v>
      </c>
      <c r="G73" s="30">
        <v>0</v>
      </c>
      <c r="H73" s="31">
        <v>0</v>
      </c>
      <c r="I73" s="32">
        <v>0</v>
      </c>
      <c r="J73" s="36">
        <f>F73+J74</f>
        <v>0</v>
      </c>
      <c r="K73" s="30">
        <v>0</v>
      </c>
      <c r="L73" s="31">
        <v>0</v>
      </c>
      <c r="M73" s="32">
        <v>0</v>
      </c>
      <c r="N73" s="36">
        <f>J73+N74</f>
        <v>0</v>
      </c>
      <c r="O73" s="30">
        <v>0</v>
      </c>
      <c r="P73" s="31">
        <v>0</v>
      </c>
      <c r="Q73" s="32">
        <v>0</v>
      </c>
      <c r="R73" s="36">
        <f>N73+R74</f>
        <v>0</v>
      </c>
      <c r="S73" s="30">
        <v>0</v>
      </c>
      <c r="T73" s="31">
        <v>0</v>
      </c>
      <c r="U73" s="32">
        <v>0</v>
      </c>
      <c r="V73" s="36">
        <f>R73+V74</f>
        <v>0</v>
      </c>
      <c r="W73" s="30">
        <v>0</v>
      </c>
      <c r="X73" s="31">
        <v>0</v>
      </c>
      <c r="Y73" s="32">
        <v>0</v>
      </c>
      <c r="Z73" s="36">
        <f>V73+Z74</f>
        <v>0</v>
      </c>
      <c r="AA73" s="117">
        <f t="shared" si="5"/>
        <v>0</v>
      </c>
      <c r="AB73" s="118">
        <f t="shared" si="5"/>
        <v>0</v>
      </c>
      <c r="AC73" s="119">
        <f t="shared" si="5"/>
        <v>0</v>
      </c>
    </row>
    <row r="74" spans="1:29" ht="12" customHeight="1" x14ac:dyDescent="0.2">
      <c r="A74" s="120"/>
      <c r="B74" s="38"/>
      <c r="C74" s="39">
        <v>0</v>
      </c>
      <c r="D74" s="40">
        <v>0</v>
      </c>
      <c r="E74" s="41">
        <v>0</v>
      </c>
      <c r="F74" s="121">
        <f>SUM(C75:F75)</f>
        <v>0</v>
      </c>
      <c r="G74" s="39">
        <v>0</v>
      </c>
      <c r="H74" s="40">
        <v>0</v>
      </c>
      <c r="I74" s="41">
        <v>0</v>
      </c>
      <c r="J74" s="121">
        <f>SUM(G75:J75)</f>
        <v>0</v>
      </c>
      <c r="K74" s="39">
        <v>0</v>
      </c>
      <c r="L74" s="40">
        <v>0</v>
      </c>
      <c r="M74" s="41">
        <v>0</v>
      </c>
      <c r="N74" s="121">
        <f>SUM(K75:N75)</f>
        <v>0</v>
      </c>
      <c r="O74" s="39">
        <v>0</v>
      </c>
      <c r="P74" s="40">
        <v>0</v>
      </c>
      <c r="Q74" s="41">
        <v>0</v>
      </c>
      <c r="R74" s="121">
        <f>SUM(O75:R75)</f>
        <v>0</v>
      </c>
      <c r="S74" s="39">
        <v>0</v>
      </c>
      <c r="T74" s="40">
        <v>0</v>
      </c>
      <c r="U74" s="41">
        <v>0</v>
      </c>
      <c r="V74" s="121">
        <f>SUM(S75:V75)</f>
        <v>0</v>
      </c>
      <c r="W74" s="39">
        <v>0</v>
      </c>
      <c r="X74" s="40">
        <v>0</v>
      </c>
      <c r="Y74" s="41">
        <v>0</v>
      </c>
      <c r="Z74" s="121">
        <f>SUM(W75:Z75)</f>
        <v>0</v>
      </c>
      <c r="AA74" s="117">
        <f t="shared" si="5"/>
        <v>0</v>
      </c>
      <c r="AB74" s="118">
        <f t="shared" si="5"/>
        <v>0</v>
      </c>
      <c r="AC74" s="119">
        <f t="shared" si="5"/>
        <v>0</v>
      </c>
    </row>
    <row r="75" spans="1:29" ht="15.75" customHeight="1" x14ac:dyDescent="0.2">
      <c r="A75" s="43"/>
      <c r="B75" s="44" t="s">
        <v>17</v>
      </c>
      <c r="C75" s="45"/>
      <c r="D75" s="45"/>
      <c r="E75" s="45"/>
      <c r="F75" s="46"/>
      <c r="G75" s="47"/>
      <c r="H75" s="45"/>
      <c r="I75" s="45"/>
      <c r="J75" s="46"/>
      <c r="K75" s="47"/>
      <c r="L75" s="45"/>
      <c r="M75" s="45"/>
      <c r="N75" s="46"/>
      <c r="O75" s="47"/>
      <c r="P75" s="45"/>
      <c r="Q75" s="45"/>
      <c r="R75" s="46"/>
      <c r="S75" s="47"/>
      <c r="T75" s="45"/>
      <c r="U75" s="45"/>
      <c r="V75" s="46"/>
      <c r="W75" s="47"/>
      <c r="X75" s="45"/>
      <c r="Y75" s="45"/>
      <c r="Z75" s="46"/>
      <c r="AA75" s="368" t="str">
        <f>IF(SUM(C75:Z75)&lt;1," ",SUM(C75:Z75))</f>
        <v xml:space="preserve"> </v>
      </c>
      <c r="AB75" s="369"/>
      <c r="AC75" s="370"/>
    </row>
    <row r="76" spans="1:29" ht="15.75" customHeight="1" x14ac:dyDescent="0.2">
      <c r="A76" s="48"/>
      <c r="B76" s="49" t="s">
        <v>18</v>
      </c>
      <c r="C76" s="125">
        <v>1</v>
      </c>
      <c r="D76" s="54">
        <v>2</v>
      </c>
      <c r="E76" s="54">
        <v>3</v>
      </c>
      <c r="F76" s="55">
        <v>4</v>
      </c>
      <c r="G76" s="53">
        <v>5</v>
      </c>
      <c r="H76" s="54">
        <v>6</v>
      </c>
      <c r="I76" s="54">
        <v>7</v>
      </c>
      <c r="J76" s="55">
        <v>8</v>
      </c>
      <c r="K76" s="53">
        <v>9</v>
      </c>
      <c r="L76" s="54">
        <v>10</v>
      </c>
      <c r="M76" s="54">
        <v>11</v>
      </c>
      <c r="N76" s="55">
        <v>12</v>
      </c>
      <c r="O76" s="53">
        <v>13</v>
      </c>
      <c r="P76" s="54">
        <v>14</v>
      </c>
      <c r="Q76" s="54">
        <v>15</v>
      </c>
      <c r="R76" s="55">
        <v>16</v>
      </c>
      <c r="S76" s="53">
        <v>17</v>
      </c>
      <c r="T76" s="54">
        <v>18</v>
      </c>
      <c r="U76" s="54">
        <v>19</v>
      </c>
      <c r="V76" s="55">
        <v>20</v>
      </c>
      <c r="W76" s="53">
        <v>21</v>
      </c>
      <c r="X76" s="54">
        <v>22</v>
      </c>
      <c r="Y76" s="54">
        <v>23</v>
      </c>
      <c r="Z76" s="55">
        <v>24</v>
      </c>
      <c r="AA76" s="371"/>
      <c r="AB76" s="372"/>
      <c r="AC76" s="373"/>
    </row>
    <row r="77" spans="1:29" ht="13.5" customHeight="1" x14ac:dyDescent="0.2">
      <c r="A77" s="56"/>
      <c r="B77" s="57"/>
      <c r="C77" s="58"/>
      <c r="D77" s="58"/>
      <c r="E77" s="58"/>
      <c r="F77" s="59"/>
      <c r="G77" s="57"/>
      <c r="H77" s="58"/>
      <c r="I77" s="58"/>
      <c r="J77" s="59"/>
      <c r="K77" s="57"/>
      <c r="L77" s="60"/>
      <c r="M77" s="60"/>
      <c r="N77" s="61"/>
      <c r="O77" s="57"/>
      <c r="P77" s="60"/>
      <c r="Q77" s="60"/>
      <c r="R77" s="61"/>
      <c r="S77" s="57"/>
      <c r="T77" s="60"/>
      <c r="U77" s="60"/>
      <c r="V77" s="61"/>
      <c r="W77" s="57"/>
      <c r="X77" s="60"/>
      <c r="Y77" s="60"/>
      <c r="Z77" s="60"/>
      <c r="AA77" s="60"/>
      <c r="AB77" s="60"/>
      <c r="AC77" s="61"/>
    </row>
    <row r="78" spans="1:29" ht="17.100000000000001" customHeight="1" x14ac:dyDescent="0.25">
      <c r="A78" s="126"/>
      <c r="B78" s="63"/>
      <c r="C78" s="64"/>
      <c r="D78" s="65"/>
      <c r="E78" s="65"/>
      <c r="F78" s="66"/>
      <c r="G78" s="67"/>
      <c r="H78" s="65"/>
      <c r="I78" s="65"/>
      <c r="J78" s="66"/>
      <c r="K78" s="67"/>
      <c r="L78" s="68"/>
      <c r="M78" s="68"/>
      <c r="N78" s="69"/>
      <c r="O78" s="67"/>
      <c r="P78" s="68"/>
      <c r="Q78" s="68"/>
      <c r="R78" s="69"/>
      <c r="S78" s="67"/>
      <c r="T78" s="68"/>
      <c r="U78" s="68"/>
      <c r="V78" s="69"/>
      <c r="W78" s="67"/>
      <c r="X78" s="68"/>
      <c r="Y78" s="68"/>
      <c r="Z78" s="69"/>
      <c r="AA78" s="374"/>
      <c r="AB78" s="375"/>
      <c r="AC78" s="376"/>
    </row>
    <row r="79" spans="1:29" ht="12" customHeight="1" x14ac:dyDescent="0.2">
      <c r="A79" s="128"/>
      <c r="B79" s="29"/>
      <c r="C79" s="30">
        <v>0</v>
      </c>
      <c r="D79" s="31">
        <v>0</v>
      </c>
      <c r="E79" s="32">
        <v>0</v>
      </c>
      <c r="F79" s="33"/>
      <c r="G79" s="30">
        <v>0</v>
      </c>
      <c r="H79" s="31">
        <v>0</v>
      </c>
      <c r="I79" s="32">
        <v>0</v>
      </c>
      <c r="J79" s="33"/>
      <c r="K79" s="30">
        <v>0</v>
      </c>
      <c r="L79" s="31">
        <v>0</v>
      </c>
      <c r="M79" s="32">
        <v>0</v>
      </c>
      <c r="N79" s="33"/>
      <c r="O79" s="30">
        <v>0</v>
      </c>
      <c r="P79" s="31">
        <v>0</v>
      </c>
      <c r="Q79" s="32">
        <v>0</v>
      </c>
      <c r="R79" s="33"/>
      <c r="S79" s="30">
        <v>0</v>
      </c>
      <c r="T79" s="31">
        <v>0</v>
      </c>
      <c r="U79" s="32">
        <v>0</v>
      </c>
      <c r="V79" s="78"/>
      <c r="W79" s="30">
        <v>0</v>
      </c>
      <c r="X79" s="31">
        <v>0</v>
      </c>
      <c r="Y79" s="32">
        <v>0</v>
      </c>
      <c r="Z79" s="33"/>
      <c r="AA79" s="117">
        <f t="shared" ref="AA79:AC86" si="6">IF(C79+G79+K79+O79+S79+W79&lt;1,0,C79+G79+K79+O79+S79+W79)</f>
        <v>0</v>
      </c>
      <c r="AB79" s="118">
        <f t="shared" si="6"/>
        <v>0</v>
      </c>
      <c r="AC79" s="119">
        <f t="shared" si="6"/>
        <v>0</v>
      </c>
    </row>
    <row r="80" spans="1:29" ht="12" customHeight="1" x14ac:dyDescent="0.2">
      <c r="A80" s="128"/>
      <c r="B80" s="29"/>
      <c r="C80" s="30">
        <v>0</v>
      </c>
      <c r="D80" s="31">
        <v>0</v>
      </c>
      <c r="E80" s="32">
        <v>0</v>
      </c>
      <c r="F80" s="33"/>
      <c r="G80" s="30">
        <v>0</v>
      </c>
      <c r="H80" s="31">
        <v>0</v>
      </c>
      <c r="I80" s="32">
        <v>0</v>
      </c>
      <c r="J80" s="33"/>
      <c r="K80" s="30">
        <v>0</v>
      </c>
      <c r="L80" s="31">
        <v>0</v>
      </c>
      <c r="M80" s="32">
        <v>0</v>
      </c>
      <c r="N80" s="33"/>
      <c r="O80" s="30">
        <v>0</v>
      </c>
      <c r="P80" s="31">
        <v>0</v>
      </c>
      <c r="Q80" s="32">
        <v>0</v>
      </c>
      <c r="R80" s="33"/>
      <c r="S80" s="30">
        <v>0</v>
      </c>
      <c r="T80" s="31">
        <v>0</v>
      </c>
      <c r="U80" s="32">
        <v>0</v>
      </c>
      <c r="V80" s="78"/>
      <c r="W80" s="30">
        <v>0</v>
      </c>
      <c r="X80" s="31">
        <v>0</v>
      </c>
      <c r="Y80" s="32">
        <v>0</v>
      </c>
      <c r="Z80" s="33"/>
      <c r="AA80" s="117">
        <f t="shared" si="6"/>
        <v>0</v>
      </c>
      <c r="AB80" s="118">
        <f t="shared" si="6"/>
        <v>0</v>
      </c>
      <c r="AC80" s="119">
        <f t="shared" si="6"/>
        <v>0</v>
      </c>
    </row>
    <row r="81" spans="1:29" ht="12" customHeight="1" x14ac:dyDescent="0.2">
      <c r="A81" s="116"/>
      <c r="B81" s="29"/>
      <c r="C81" s="30">
        <v>0</v>
      </c>
      <c r="D81" s="31">
        <v>0</v>
      </c>
      <c r="E81" s="32">
        <v>0</v>
      </c>
      <c r="F81" s="33"/>
      <c r="G81" s="30">
        <v>0</v>
      </c>
      <c r="H81" s="31">
        <v>0</v>
      </c>
      <c r="I81" s="32">
        <v>0</v>
      </c>
      <c r="J81" s="33"/>
      <c r="K81" s="30">
        <v>0</v>
      </c>
      <c r="L81" s="31">
        <v>0</v>
      </c>
      <c r="M81" s="32">
        <v>0</v>
      </c>
      <c r="N81" s="33"/>
      <c r="O81" s="30">
        <v>0</v>
      </c>
      <c r="P81" s="31">
        <v>0</v>
      </c>
      <c r="Q81" s="32">
        <v>0</v>
      </c>
      <c r="R81" s="33"/>
      <c r="S81" s="30">
        <v>0</v>
      </c>
      <c r="T81" s="31">
        <v>0</v>
      </c>
      <c r="U81" s="32">
        <v>0</v>
      </c>
      <c r="V81" s="78"/>
      <c r="W81" s="30">
        <v>0</v>
      </c>
      <c r="X81" s="31">
        <v>0</v>
      </c>
      <c r="Y81" s="32">
        <v>0</v>
      </c>
      <c r="Z81" s="33"/>
      <c r="AA81" s="117">
        <f t="shared" si="6"/>
        <v>0</v>
      </c>
      <c r="AB81" s="118">
        <f t="shared" si="6"/>
        <v>0</v>
      </c>
      <c r="AC81" s="119">
        <f t="shared" si="6"/>
        <v>0</v>
      </c>
    </row>
    <row r="82" spans="1:29" ht="12" customHeight="1" x14ac:dyDescent="0.2">
      <c r="A82" s="116"/>
      <c r="B82" s="29"/>
      <c r="C82" s="30">
        <v>0</v>
      </c>
      <c r="D82" s="31">
        <v>0</v>
      </c>
      <c r="E82" s="32">
        <v>0</v>
      </c>
      <c r="F82" s="33"/>
      <c r="G82" s="30">
        <v>0</v>
      </c>
      <c r="H82" s="31">
        <v>0</v>
      </c>
      <c r="I82" s="32">
        <v>0</v>
      </c>
      <c r="J82" s="33"/>
      <c r="K82" s="30">
        <v>0</v>
      </c>
      <c r="L82" s="31">
        <v>0</v>
      </c>
      <c r="M82" s="32">
        <v>0</v>
      </c>
      <c r="N82" s="33"/>
      <c r="O82" s="30">
        <v>0</v>
      </c>
      <c r="P82" s="31">
        <v>0</v>
      </c>
      <c r="Q82" s="32">
        <v>0</v>
      </c>
      <c r="R82" s="33"/>
      <c r="S82" s="30">
        <v>0</v>
      </c>
      <c r="T82" s="31">
        <v>0</v>
      </c>
      <c r="U82" s="32">
        <v>0</v>
      </c>
      <c r="V82" s="78"/>
      <c r="W82" s="30">
        <v>0</v>
      </c>
      <c r="X82" s="31">
        <v>0</v>
      </c>
      <c r="Y82" s="32">
        <v>0</v>
      </c>
      <c r="Z82" s="33"/>
      <c r="AA82" s="117">
        <f t="shared" si="6"/>
        <v>0</v>
      </c>
      <c r="AB82" s="118">
        <f t="shared" si="6"/>
        <v>0</v>
      </c>
      <c r="AC82" s="119">
        <f t="shared" si="6"/>
        <v>0</v>
      </c>
    </row>
    <row r="83" spans="1:29" ht="12" customHeight="1" x14ac:dyDescent="0.2">
      <c r="A83" s="116"/>
      <c r="B83" s="71"/>
      <c r="C83" s="30">
        <v>0</v>
      </c>
      <c r="D83" s="31">
        <v>0</v>
      </c>
      <c r="E83" s="32">
        <v>0</v>
      </c>
      <c r="F83" s="35">
        <f>IF(SUM(E79:E86)=40," ",SUM(E79:E86)-40)</f>
        <v>-40</v>
      </c>
      <c r="G83" s="30">
        <v>0</v>
      </c>
      <c r="H83" s="31">
        <v>0</v>
      </c>
      <c r="I83" s="32">
        <v>0</v>
      </c>
      <c r="J83" s="35">
        <f>IF(SUM(I79:I86)=40," ",SUM(I79:I86)-40)</f>
        <v>-40</v>
      </c>
      <c r="K83" s="30">
        <v>0</v>
      </c>
      <c r="L83" s="31">
        <v>0</v>
      </c>
      <c r="M83" s="32">
        <v>0</v>
      </c>
      <c r="N83" s="35">
        <f>IF(SUM(M79:M86)=40," ",SUM(M79:M86)-40)</f>
        <v>-40</v>
      </c>
      <c r="O83" s="30">
        <v>0</v>
      </c>
      <c r="P83" s="31">
        <v>0</v>
      </c>
      <c r="Q83" s="32">
        <v>0</v>
      </c>
      <c r="R83" s="35">
        <f>IF(SUM(Q79:Q86)=40," ",SUM(Q79:Q86)-40)</f>
        <v>-40</v>
      </c>
      <c r="S83" s="30">
        <v>0</v>
      </c>
      <c r="T83" s="31">
        <v>0</v>
      </c>
      <c r="U83" s="32">
        <v>0</v>
      </c>
      <c r="V83" s="35">
        <f>IF(SUM(U79:U86)=40," ",SUM(U79:U86)-40)</f>
        <v>-40</v>
      </c>
      <c r="W83" s="30">
        <v>0</v>
      </c>
      <c r="X83" s="31">
        <v>0</v>
      </c>
      <c r="Y83" s="32">
        <v>0</v>
      </c>
      <c r="Z83" s="35">
        <f>IF(SUM(Y79:Y86)=40," ",SUM(Y79:Y86)-40)</f>
        <v>-40</v>
      </c>
      <c r="AA83" s="117">
        <f t="shared" si="6"/>
        <v>0</v>
      </c>
      <c r="AB83" s="118">
        <f t="shared" si="6"/>
        <v>0</v>
      </c>
      <c r="AC83" s="119">
        <f t="shared" si="6"/>
        <v>0</v>
      </c>
    </row>
    <row r="84" spans="1:29" ht="12" customHeight="1" x14ac:dyDescent="0.2">
      <c r="A84" s="116"/>
      <c r="B84" s="29"/>
      <c r="C84" s="30">
        <v>0</v>
      </c>
      <c r="D84" s="31">
        <v>0</v>
      </c>
      <c r="E84" s="32">
        <v>0</v>
      </c>
      <c r="F84" s="33"/>
      <c r="G84" s="30">
        <v>0</v>
      </c>
      <c r="H84" s="31">
        <v>0</v>
      </c>
      <c r="I84" s="32">
        <v>0</v>
      </c>
      <c r="J84" s="33"/>
      <c r="K84" s="30">
        <v>0</v>
      </c>
      <c r="L84" s="31">
        <v>0</v>
      </c>
      <c r="M84" s="32">
        <v>0</v>
      </c>
      <c r="N84" s="33"/>
      <c r="O84" s="30">
        <v>0</v>
      </c>
      <c r="P84" s="31">
        <v>0</v>
      </c>
      <c r="Q84" s="32">
        <v>0</v>
      </c>
      <c r="R84" s="33"/>
      <c r="S84" s="30">
        <v>0</v>
      </c>
      <c r="T84" s="31">
        <v>0</v>
      </c>
      <c r="U84" s="32">
        <v>0</v>
      </c>
      <c r="V84" s="33"/>
      <c r="W84" s="30">
        <v>0</v>
      </c>
      <c r="X84" s="31">
        <v>0</v>
      </c>
      <c r="Y84" s="32">
        <v>0</v>
      </c>
      <c r="Z84" s="33"/>
      <c r="AA84" s="117">
        <f t="shared" si="6"/>
        <v>0</v>
      </c>
      <c r="AB84" s="118">
        <f t="shared" si="6"/>
        <v>0</v>
      </c>
      <c r="AC84" s="119">
        <f t="shared" si="6"/>
        <v>0</v>
      </c>
    </row>
    <row r="85" spans="1:29" ht="12" customHeight="1" x14ac:dyDescent="0.2">
      <c r="A85" s="116"/>
      <c r="B85" s="29"/>
      <c r="C85" s="30">
        <v>0</v>
      </c>
      <c r="D85" s="31">
        <v>0</v>
      </c>
      <c r="E85" s="32">
        <v>0</v>
      </c>
      <c r="F85" s="36">
        <f>F86</f>
        <v>0</v>
      </c>
      <c r="G85" s="30">
        <v>0</v>
      </c>
      <c r="H85" s="31">
        <v>0</v>
      </c>
      <c r="I85" s="32">
        <v>0</v>
      </c>
      <c r="J85" s="36">
        <f>F85+J86</f>
        <v>0</v>
      </c>
      <c r="K85" s="30">
        <v>0</v>
      </c>
      <c r="L85" s="31">
        <v>0</v>
      </c>
      <c r="M85" s="32">
        <v>0</v>
      </c>
      <c r="N85" s="36">
        <f>J85+N86</f>
        <v>0</v>
      </c>
      <c r="O85" s="30">
        <v>0</v>
      </c>
      <c r="P85" s="31">
        <v>0</v>
      </c>
      <c r="Q85" s="32">
        <v>0</v>
      </c>
      <c r="R85" s="36">
        <f>N85+R86</f>
        <v>0</v>
      </c>
      <c r="S85" s="30">
        <v>0</v>
      </c>
      <c r="T85" s="31">
        <v>0</v>
      </c>
      <c r="U85" s="32">
        <v>0</v>
      </c>
      <c r="V85" s="36">
        <f>R85+V86</f>
        <v>0</v>
      </c>
      <c r="W85" s="30">
        <v>0</v>
      </c>
      <c r="X85" s="31">
        <v>0</v>
      </c>
      <c r="Y85" s="32">
        <v>0</v>
      </c>
      <c r="Z85" s="36">
        <f>V85+Z86</f>
        <v>0</v>
      </c>
      <c r="AA85" s="117">
        <f t="shared" si="6"/>
        <v>0</v>
      </c>
      <c r="AB85" s="118">
        <f t="shared" si="6"/>
        <v>0</v>
      </c>
      <c r="AC85" s="119">
        <f t="shared" si="6"/>
        <v>0</v>
      </c>
    </row>
    <row r="86" spans="1:29" ht="12" customHeight="1" x14ac:dyDescent="0.2">
      <c r="A86" s="120"/>
      <c r="B86" s="38"/>
      <c r="C86" s="39">
        <v>0</v>
      </c>
      <c r="D86" s="40">
        <v>0</v>
      </c>
      <c r="E86" s="41">
        <v>0</v>
      </c>
      <c r="F86" s="121">
        <f>SUM(C87:F87)</f>
        <v>0</v>
      </c>
      <c r="G86" s="39">
        <v>0</v>
      </c>
      <c r="H86" s="40">
        <v>0</v>
      </c>
      <c r="I86" s="41">
        <v>0</v>
      </c>
      <c r="J86" s="121">
        <f>SUM(G87:J87)</f>
        <v>0</v>
      </c>
      <c r="K86" s="39">
        <v>0</v>
      </c>
      <c r="L86" s="40">
        <v>0</v>
      </c>
      <c r="M86" s="41">
        <v>0</v>
      </c>
      <c r="N86" s="121">
        <f>SUM(K87:N87)</f>
        <v>0</v>
      </c>
      <c r="O86" s="39">
        <v>0</v>
      </c>
      <c r="P86" s="40">
        <v>0</v>
      </c>
      <c r="Q86" s="41">
        <v>0</v>
      </c>
      <c r="R86" s="121">
        <f>SUM(O87:R87)</f>
        <v>0</v>
      </c>
      <c r="S86" s="39">
        <v>0</v>
      </c>
      <c r="T86" s="40">
        <v>0</v>
      </c>
      <c r="U86" s="41">
        <v>0</v>
      </c>
      <c r="V86" s="121">
        <f>SUM(S87:V87)</f>
        <v>0</v>
      </c>
      <c r="W86" s="39">
        <v>0</v>
      </c>
      <c r="X86" s="40">
        <v>0</v>
      </c>
      <c r="Y86" s="41">
        <v>0</v>
      </c>
      <c r="Z86" s="121">
        <f>SUM(W87:Z87)</f>
        <v>0</v>
      </c>
      <c r="AA86" s="117">
        <f t="shared" si="6"/>
        <v>0</v>
      </c>
      <c r="AB86" s="118">
        <f t="shared" si="6"/>
        <v>0</v>
      </c>
      <c r="AC86" s="119">
        <f t="shared" si="6"/>
        <v>0</v>
      </c>
    </row>
    <row r="87" spans="1:29" ht="15.75" customHeight="1" x14ac:dyDescent="0.2">
      <c r="A87" s="43"/>
      <c r="B87" s="44" t="s">
        <v>17</v>
      </c>
      <c r="C87" s="45"/>
      <c r="D87" s="45"/>
      <c r="E87" s="45"/>
      <c r="F87" s="46"/>
      <c r="G87" s="47"/>
      <c r="H87" s="45"/>
      <c r="I87" s="45"/>
      <c r="J87" s="46"/>
      <c r="K87" s="47"/>
      <c r="L87" s="45"/>
      <c r="M87" s="45"/>
      <c r="N87" s="46"/>
      <c r="O87" s="47"/>
      <c r="P87" s="45"/>
      <c r="Q87" s="45"/>
      <c r="R87" s="46"/>
      <c r="S87" s="47"/>
      <c r="T87" s="45"/>
      <c r="U87" s="45"/>
      <c r="V87" s="46"/>
      <c r="W87" s="47"/>
      <c r="X87" s="45"/>
      <c r="Y87" s="45"/>
      <c r="Z87" s="46"/>
      <c r="AA87" s="368" t="str">
        <f>IF(SUM(C87:Z87)&lt;1," ",SUM(C87:Z87))</f>
        <v xml:space="preserve"> </v>
      </c>
      <c r="AB87" s="369"/>
      <c r="AC87" s="370"/>
    </row>
    <row r="88" spans="1:29" ht="15.75" customHeight="1" thickBot="1" x14ac:dyDescent="0.25">
      <c r="A88" s="48"/>
      <c r="B88" s="49" t="s">
        <v>18</v>
      </c>
      <c r="C88" s="125">
        <v>1</v>
      </c>
      <c r="D88" s="54">
        <v>2</v>
      </c>
      <c r="E88" s="54">
        <v>3</v>
      </c>
      <c r="F88" s="55">
        <v>4</v>
      </c>
      <c r="G88" s="53">
        <v>5</v>
      </c>
      <c r="H88" s="54">
        <v>6</v>
      </c>
      <c r="I88" s="54">
        <v>7</v>
      </c>
      <c r="J88" s="55">
        <v>8</v>
      </c>
      <c r="K88" s="53">
        <v>9</v>
      </c>
      <c r="L88" s="54">
        <v>10</v>
      </c>
      <c r="M88" s="54">
        <v>11</v>
      </c>
      <c r="N88" s="55">
        <v>12</v>
      </c>
      <c r="O88" s="53">
        <v>13</v>
      </c>
      <c r="P88" s="54">
        <v>14</v>
      </c>
      <c r="Q88" s="54">
        <v>15</v>
      </c>
      <c r="R88" s="55">
        <v>16</v>
      </c>
      <c r="S88" s="53">
        <v>17</v>
      </c>
      <c r="T88" s="54">
        <v>18</v>
      </c>
      <c r="U88" s="54">
        <v>19</v>
      </c>
      <c r="V88" s="55">
        <v>20</v>
      </c>
      <c r="W88" s="53">
        <v>21</v>
      </c>
      <c r="X88" s="54">
        <v>22</v>
      </c>
      <c r="Y88" s="54">
        <v>23</v>
      </c>
      <c r="Z88" s="55">
        <v>24</v>
      </c>
      <c r="AA88" s="371"/>
      <c r="AB88" s="372"/>
      <c r="AC88" s="373"/>
    </row>
    <row r="89" spans="1:29" ht="13.5" hidden="1" customHeight="1" x14ac:dyDescent="0.2">
      <c r="A89" s="56"/>
      <c r="B89" s="57"/>
      <c r="C89" s="58"/>
      <c r="D89" s="58"/>
      <c r="E89" s="58"/>
      <c r="F89" s="59"/>
      <c r="G89" s="57"/>
      <c r="H89" s="58"/>
      <c r="I89" s="58"/>
      <c r="J89" s="59"/>
      <c r="K89" s="57"/>
      <c r="L89" s="60"/>
      <c r="M89" s="60"/>
      <c r="N89" s="61"/>
      <c r="O89" s="57"/>
      <c r="P89" s="60"/>
      <c r="Q89" s="60"/>
      <c r="R89" s="61"/>
      <c r="S89" s="57"/>
      <c r="T89" s="60"/>
      <c r="U89" s="60"/>
      <c r="V89" s="61"/>
      <c r="W89" s="57"/>
      <c r="X89" s="60"/>
      <c r="Y89" s="60"/>
      <c r="Z89" s="60"/>
      <c r="AA89" s="60"/>
      <c r="AB89" s="60"/>
      <c r="AC89" s="61"/>
    </row>
    <row r="90" spans="1:29" ht="17.100000000000001" customHeight="1" x14ac:dyDescent="0.25">
      <c r="A90" s="126"/>
      <c r="B90" s="63"/>
      <c r="C90" s="127"/>
      <c r="D90" s="68"/>
      <c r="E90" s="68"/>
      <c r="F90" s="69"/>
      <c r="G90" s="67"/>
      <c r="H90" s="68"/>
      <c r="I90" s="68"/>
      <c r="J90" s="69"/>
      <c r="K90" s="67"/>
      <c r="L90" s="68"/>
      <c r="M90" s="68"/>
      <c r="N90" s="69"/>
      <c r="O90" s="67"/>
      <c r="P90" s="68"/>
      <c r="Q90" s="68"/>
      <c r="R90" s="69"/>
      <c r="S90" s="67"/>
      <c r="T90" s="68"/>
      <c r="U90" s="68"/>
      <c r="V90" s="69"/>
      <c r="W90" s="67"/>
      <c r="X90" s="68"/>
      <c r="Y90" s="68"/>
      <c r="Z90" s="69"/>
      <c r="AA90" s="374"/>
      <c r="AB90" s="375"/>
      <c r="AC90" s="376"/>
    </row>
    <row r="91" spans="1:29" ht="12" customHeight="1" x14ac:dyDescent="0.2">
      <c r="A91" s="116"/>
      <c r="B91" s="29"/>
      <c r="C91" s="30">
        <v>0</v>
      </c>
      <c r="D91" s="31">
        <v>0</v>
      </c>
      <c r="E91" s="32">
        <v>0</v>
      </c>
      <c r="F91" s="33"/>
      <c r="G91" s="30">
        <v>0</v>
      </c>
      <c r="H91" s="31">
        <v>0</v>
      </c>
      <c r="I91" s="32">
        <v>0</v>
      </c>
      <c r="J91" s="33"/>
      <c r="K91" s="30">
        <v>0</v>
      </c>
      <c r="L91" s="31">
        <v>0</v>
      </c>
      <c r="M91" s="32">
        <v>0</v>
      </c>
      <c r="N91" s="33"/>
      <c r="O91" s="30">
        <v>0</v>
      </c>
      <c r="P91" s="31">
        <v>0</v>
      </c>
      <c r="Q91" s="32">
        <v>0</v>
      </c>
      <c r="R91" s="33"/>
      <c r="S91" s="30">
        <v>0</v>
      </c>
      <c r="T91" s="31">
        <v>0</v>
      </c>
      <c r="U91" s="32">
        <v>0</v>
      </c>
      <c r="V91" s="78"/>
      <c r="W91" s="30">
        <v>0</v>
      </c>
      <c r="X91" s="31">
        <v>0</v>
      </c>
      <c r="Y91" s="32">
        <v>0</v>
      </c>
      <c r="Z91" s="33"/>
      <c r="AA91" s="117">
        <f t="shared" ref="AA91:AC98" si="7">IF(C91+G91+K91+O91+S91+W91&lt;1,0,C91+G91+K91+O91+S91+W91)</f>
        <v>0</v>
      </c>
      <c r="AB91" s="118">
        <f t="shared" si="7"/>
        <v>0</v>
      </c>
      <c r="AC91" s="119">
        <f t="shared" si="7"/>
        <v>0</v>
      </c>
    </row>
    <row r="92" spans="1:29" ht="12" customHeight="1" x14ac:dyDescent="0.2">
      <c r="A92" s="116"/>
      <c r="B92" s="29"/>
      <c r="C92" s="30">
        <v>0</v>
      </c>
      <c r="D92" s="31">
        <v>0</v>
      </c>
      <c r="E92" s="32">
        <v>0</v>
      </c>
      <c r="F92" s="33"/>
      <c r="G92" s="30">
        <v>0</v>
      </c>
      <c r="H92" s="31">
        <v>0</v>
      </c>
      <c r="I92" s="32">
        <v>0</v>
      </c>
      <c r="J92" s="33"/>
      <c r="K92" s="30">
        <v>0</v>
      </c>
      <c r="L92" s="31">
        <v>0</v>
      </c>
      <c r="M92" s="32">
        <v>0</v>
      </c>
      <c r="N92" s="33"/>
      <c r="O92" s="30">
        <v>0</v>
      </c>
      <c r="P92" s="31">
        <v>0</v>
      </c>
      <c r="Q92" s="32">
        <v>0</v>
      </c>
      <c r="R92" s="33"/>
      <c r="S92" s="30">
        <v>0</v>
      </c>
      <c r="T92" s="31">
        <v>0</v>
      </c>
      <c r="U92" s="32">
        <v>0</v>
      </c>
      <c r="V92" s="78"/>
      <c r="W92" s="30">
        <v>0</v>
      </c>
      <c r="X92" s="31">
        <v>0</v>
      </c>
      <c r="Y92" s="32">
        <v>0</v>
      </c>
      <c r="Z92" s="33"/>
      <c r="AA92" s="117">
        <f t="shared" si="7"/>
        <v>0</v>
      </c>
      <c r="AB92" s="118">
        <f t="shared" si="7"/>
        <v>0</v>
      </c>
      <c r="AC92" s="119">
        <f t="shared" si="7"/>
        <v>0</v>
      </c>
    </row>
    <row r="93" spans="1:29" ht="12" customHeight="1" x14ac:dyDescent="0.2">
      <c r="A93" s="116"/>
      <c r="B93" s="29"/>
      <c r="C93" s="30">
        <v>0</v>
      </c>
      <c r="D93" s="31">
        <v>0</v>
      </c>
      <c r="E93" s="32">
        <v>0</v>
      </c>
      <c r="F93" s="33"/>
      <c r="G93" s="30">
        <v>0</v>
      </c>
      <c r="H93" s="31">
        <v>0</v>
      </c>
      <c r="I93" s="32">
        <v>0</v>
      </c>
      <c r="J93" s="33"/>
      <c r="K93" s="30">
        <v>0</v>
      </c>
      <c r="L93" s="31">
        <v>0</v>
      </c>
      <c r="M93" s="32">
        <v>0</v>
      </c>
      <c r="N93" s="33"/>
      <c r="O93" s="30">
        <v>0</v>
      </c>
      <c r="P93" s="31">
        <v>0</v>
      </c>
      <c r="Q93" s="32">
        <v>0</v>
      </c>
      <c r="R93" s="33"/>
      <c r="S93" s="30">
        <v>0</v>
      </c>
      <c r="T93" s="31">
        <v>0</v>
      </c>
      <c r="U93" s="32">
        <v>0</v>
      </c>
      <c r="V93" s="78"/>
      <c r="W93" s="30">
        <v>0</v>
      </c>
      <c r="X93" s="31">
        <v>0</v>
      </c>
      <c r="Y93" s="32">
        <v>0</v>
      </c>
      <c r="Z93" s="33"/>
      <c r="AA93" s="117">
        <f t="shared" si="7"/>
        <v>0</v>
      </c>
      <c r="AB93" s="118">
        <f t="shared" si="7"/>
        <v>0</v>
      </c>
      <c r="AC93" s="119">
        <f t="shared" si="7"/>
        <v>0</v>
      </c>
    </row>
    <row r="94" spans="1:29" ht="12" customHeight="1" x14ac:dyDescent="0.2">
      <c r="A94" s="116"/>
      <c r="B94" s="29"/>
      <c r="C94" s="30">
        <v>0</v>
      </c>
      <c r="D94" s="31">
        <v>0</v>
      </c>
      <c r="E94" s="32">
        <v>0</v>
      </c>
      <c r="F94" s="33"/>
      <c r="G94" s="30">
        <v>0</v>
      </c>
      <c r="H94" s="31">
        <v>0</v>
      </c>
      <c r="I94" s="32">
        <v>0</v>
      </c>
      <c r="J94" s="33"/>
      <c r="K94" s="30">
        <v>0</v>
      </c>
      <c r="L94" s="31">
        <v>0</v>
      </c>
      <c r="M94" s="32">
        <v>0</v>
      </c>
      <c r="N94" s="33"/>
      <c r="O94" s="30">
        <v>0</v>
      </c>
      <c r="P94" s="31">
        <v>0</v>
      </c>
      <c r="Q94" s="32">
        <v>0</v>
      </c>
      <c r="R94" s="33"/>
      <c r="S94" s="30">
        <v>0</v>
      </c>
      <c r="T94" s="31">
        <v>0</v>
      </c>
      <c r="U94" s="32">
        <v>0</v>
      </c>
      <c r="V94" s="78"/>
      <c r="W94" s="30">
        <v>0</v>
      </c>
      <c r="X94" s="31">
        <v>0</v>
      </c>
      <c r="Y94" s="32">
        <v>0</v>
      </c>
      <c r="Z94" s="33"/>
      <c r="AA94" s="117">
        <f t="shared" si="7"/>
        <v>0</v>
      </c>
      <c r="AB94" s="118">
        <f t="shared" si="7"/>
        <v>0</v>
      </c>
      <c r="AC94" s="119">
        <f t="shared" si="7"/>
        <v>0</v>
      </c>
    </row>
    <row r="95" spans="1:29" ht="12" customHeight="1" x14ac:dyDescent="0.2">
      <c r="A95" s="116"/>
      <c r="B95" s="71"/>
      <c r="C95" s="30">
        <v>0</v>
      </c>
      <c r="D95" s="31">
        <v>0</v>
      </c>
      <c r="E95" s="32">
        <v>0</v>
      </c>
      <c r="F95" s="35">
        <f>IF(SUM(E91:E98)=40," ",SUM(E91:E98)-40)</f>
        <v>-40</v>
      </c>
      <c r="G95" s="30">
        <v>0</v>
      </c>
      <c r="H95" s="31">
        <v>0</v>
      </c>
      <c r="I95" s="32">
        <v>0</v>
      </c>
      <c r="J95" s="35">
        <f>IF(SUM(I91:I98)=40," ",SUM(I91:I98)-40)</f>
        <v>-40</v>
      </c>
      <c r="K95" s="30">
        <v>0</v>
      </c>
      <c r="L95" s="31">
        <v>0</v>
      </c>
      <c r="M95" s="32">
        <v>0</v>
      </c>
      <c r="N95" s="35">
        <f>IF(SUM(M91:M98)=40," ",SUM(M91:M98)-40)</f>
        <v>-40</v>
      </c>
      <c r="O95" s="30">
        <v>0</v>
      </c>
      <c r="P95" s="31">
        <v>0</v>
      </c>
      <c r="Q95" s="32">
        <v>0</v>
      </c>
      <c r="R95" s="35">
        <f>IF(SUM(Q91:Q98)=40," ",SUM(Q91:Q98)-40)</f>
        <v>-40</v>
      </c>
      <c r="S95" s="30">
        <v>0</v>
      </c>
      <c r="T95" s="31">
        <v>0</v>
      </c>
      <c r="U95" s="32">
        <v>0</v>
      </c>
      <c r="V95" s="35">
        <f>IF(SUM(U91:U98)=40," ",SUM(U91:U98)-40)</f>
        <v>-40</v>
      </c>
      <c r="W95" s="30">
        <v>0</v>
      </c>
      <c r="X95" s="31">
        <v>0</v>
      </c>
      <c r="Y95" s="32">
        <v>0</v>
      </c>
      <c r="Z95" s="35">
        <f>IF(SUM(Y91:Y98)=40," ",SUM(Y91:Y98)-40)</f>
        <v>-40</v>
      </c>
      <c r="AA95" s="117">
        <f t="shared" si="7"/>
        <v>0</v>
      </c>
      <c r="AB95" s="118">
        <f t="shared" si="7"/>
        <v>0</v>
      </c>
      <c r="AC95" s="119">
        <f t="shared" si="7"/>
        <v>0</v>
      </c>
    </row>
    <row r="96" spans="1:29" ht="12" customHeight="1" x14ac:dyDescent="0.2">
      <c r="A96" s="116"/>
      <c r="B96" s="29"/>
      <c r="C96" s="30">
        <v>0</v>
      </c>
      <c r="D96" s="31">
        <v>0</v>
      </c>
      <c r="E96" s="32">
        <v>0</v>
      </c>
      <c r="F96" s="33"/>
      <c r="G96" s="30">
        <v>0</v>
      </c>
      <c r="H96" s="31">
        <v>0</v>
      </c>
      <c r="I96" s="32">
        <v>0</v>
      </c>
      <c r="J96" s="33"/>
      <c r="K96" s="30">
        <v>0</v>
      </c>
      <c r="L96" s="31">
        <v>0</v>
      </c>
      <c r="M96" s="32">
        <v>0</v>
      </c>
      <c r="N96" s="33"/>
      <c r="O96" s="30">
        <v>0</v>
      </c>
      <c r="P96" s="31">
        <v>0</v>
      </c>
      <c r="Q96" s="32">
        <v>0</v>
      </c>
      <c r="R96" s="33"/>
      <c r="S96" s="30">
        <v>0</v>
      </c>
      <c r="T96" s="31">
        <v>0</v>
      </c>
      <c r="U96" s="32">
        <v>0</v>
      </c>
      <c r="V96" s="33"/>
      <c r="W96" s="30">
        <v>0</v>
      </c>
      <c r="X96" s="31">
        <v>0</v>
      </c>
      <c r="Y96" s="32">
        <v>0</v>
      </c>
      <c r="Z96" s="33"/>
      <c r="AA96" s="117">
        <f t="shared" si="7"/>
        <v>0</v>
      </c>
      <c r="AB96" s="118">
        <f t="shared" si="7"/>
        <v>0</v>
      </c>
      <c r="AC96" s="119">
        <f t="shared" si="7"/>
        <v>0</v>
      </c>
    </row>
    <row r="97" spans="1:29" ht="12" customHeight="1" x14ac:dyDescent="0.2">
      <c r="A97" s="116"/>
      <c r="B97" s="29"/>
      <c r="C97" s="30">
        <v>0</v>
      </c>
      <c r="D97" s="31">
        <v>0</v>
      </c>
      <c r="E97" s="32">
        <v>0</v>
      </c>
      <c r="F97" s="36">
        <f>F98</f>
        <v>0</v>
      </c>
      <c r="G97" s="30">
        <v>0</v>
      </c>
      <c r="H97" s="31">
        <v>0</v>
      </c>
      <c r="I97" s="32">
        <v>0</v>
      </c>
      <c r="J97" s="36">
        <f>F97+J98</f>
        <v>0</v>
      </c>
      <c r="K97" s="30">
        <v>0</v>
      </c>
      <c r="L97" s="31">
        <v>0</v>
      </c>
      <c r="M97" s="32">
        <v>0</v>
      </c>
      <c r="N97" s="36">
        <f>J97+N98</f>
        <v>0</v>
      </c>
      <c r="O97" s="30">
        <v>0</v>
      </c>
      <c r="P97" s="31">
        <v>0</v>
      </c>
      <c r="Q97" s="32">
        <v>0</v>
      </c>
      <c r="R97" s="36">
        <f>N97+R98</f>
        <v>0</v>
      </c>
      <c r="S97" s="30">
        <v>0</v>
      </c>
      <c r="T97" s="31">
        <v>0</v>
      </c>
      <c r="U97" s="32">
        <v>0</v>
      </c>
      <c r="V97" s="36">
        <f>R97+V98</f>
        <v>0</v>
      </c>
      <c r="W97" s="30">
        <v>0</v>
      </c>
      <c r="X97" s="31">
        <v>0</v>
      </c>
      <c r="Y97" s="32">
        <v>0</v>
      </c>
      <c r="Z97" s="36">
        <f>V97+Z98</f>
        <v>0</v>
      </c>
      <c r="AA97" s="117">
        <f t="shared" si="7"/>
        <v>0</v>
      </c>
      <c r="AB97" s="118">
        <f t="shared" si="7"/>
        <v>0</v>
      </c>
      <c r="AC97" s="119">
        <f t="shared" si="7"/>
        <v>0</v>
      </c>
    </row>
    <row r="98" spans="1:29" ht="12" customHeight="1" x14ac:dyDescent="0.2">
      <c r="A98" s="120"/>
      <c r="B98" s="38"/>
      <c r="C98" s="39">
        <v>0</v>
      </c>
      <c r="D98" s="40">
        <v>0</v>
      </c>
      <c r="E98" s="41">
        <v>0</v>
      </c>
      <c r="F98" s="121">
        <f>SUM(C99:F99)</f>
        <v>0</v>
      </c>
      <c r="G98" s="39">
        <v>0</v>
      </c>
      <c r="H98" s="40">
        <v>0</v>
      </c>
      <c r="I98" s="41">
        <v>0</v>
      </c>
      <c r="J98" s="121">
        <f>SUM(G99:J99)</f>
        <v>0</v>
      </c>
      <c r="K98" s="39">
        <v>0</v>
      </c>
      <c r="L98" s="40">
        <v>0</v>
      </c>
      <c r="M98" s="41">
        <v>0</v>
      </c>
      <c r="N98" s="121">
        <f>SUM(K99:N99)</f>
        <v>0</v>
      </c>
      <c r="O98" s="39">
        <v>0</v>
      </c>
      <c r="P98" s="40">
        <v>0</v>
      </c>
      <c r="Q98" s="41">
        <v>0</v>
      </c>
      <c r="R98" s="121">
        <f>SUM(O99:R99)</f>
        <v>0</v>
      </c>
      <c r="S98" s="39">
        <v>0</v>
      </c>
      <c r="T98" s="40">
        <v>0</v>
      </c>
      <c r="U98" s="41">
        <v>0</v>
      </c>
      <c r="V98" s="121">
        <f>SUM(S99:V99)</f>
        <v>0</v>
      </c>
      <c r="W98" s="39">
        <v>0</v>
      </c>
      <c r="X98" s="40">
        <v>0</v>
      </c>
      <c r="Y98" s="41">
        <v>0</v>
      </c>
      <c r="Z98" s="121">
        <f>SUM(W99:Z99)</f>
        <v>0</v>
      </c>
      <c r="AA98" s="117">
        <f t="shared" si="7"/>
        <v>0</v>
      </c>
      <c r="AB98" s="118">
        <f t="shared" si="7"/>
        <v>0</v>
      </c>
      <c r="AC98" s="119">
        <f t="shared" si="7"/>
        <v>0</v>
      </c>
    </row>
    <row r="99" spans="1:29" ht="15.75" customHeight="1" x14ac:dyDescent="0.2">
      <c r="A99" s="43"/>
      <c r="B99" s="44" t="s">
        <v>17</v>
      </c>
      <c r="C99" s="45"/>
      <c r="D99" s="45"/>
      <c r="E99" s="45"/>
      <c r="F99" s="46"/>
      <c r="G99" s="47"/>
      <c r="H99" s="45"/>
      <c r="I99" s="45"/>
      <c r="J99" s="46"/>
      <c r="K99" s="47"/>
      <c r="L99" s="45"/>
      <c r="M99" s="45"/>
      <c r="N99" s="46"/>
      <c r="O99" s="47"/>
      <c r="P99" s="45"/>
      <c r="Q99" s="45"/>
      <c r="R99" s="46"/>
      <c r="S99" s="47"/>
      <c r="T99" s="45"/>
      <c r="U99" s="45"/>
      <c r="V99" s="46"/>
      <c r="W99" s="47"/>
      <c r="X99" s="45"/>
      <c r="Y99" s="45"/>
      <c r="Z99" s="46"/>
      <c r="AA99" s="368" t="str">
        <f>IF(SUM(C99:Z99)&lt;1," ",SUM(C99:Z99))</f>
        <v xml:space="preserve"> </v>
      </c>
      <c r="AB99" s="369"/>
      <c r="AC99" s="370"/>
    </row>
    <row r="100" spans="1:29" ht="15.75" customHeight="1" thickBot="1" x14ac:dyDescent="0.25">
      <c r="A100" s="48"/>
      <c r="B100" s="49" t="s">
        <v>18</v>
      </c>
      <c r="C100" s="125">
        <v>1</v>
      </c>
      <c r="D100" s="54">
        <v>2</v>
      </c>
      <c r="E100" s="54">
        <v>3</v>
      </c>
      <c r="F100" s="55">
        <v>4</v>
      </c>
      <c r="G100" s="53">
        <v>5</v>
      </c>
      <c r="H100" s="54">
        <v>6</v>
      </c>
      <c r="I100" s="54">
        <v>7</v>
      </c>
      <c r="J100" s="55">
        <v>8</v>
      </c>
      <c r="K100" s="53">
        <v>9</v>
      </c>
      <c r="L100" s="54">
        <v>10</v>
      </c>
      <c r="M100" s="54">
        <v>11</v>
      </c>
      <c r="N100" s="55">
        <v>12</v>
      </c>
      <c r="O100" s="53">
        <v>13</v>
      </c>
      <c r="P100" s="54">
        <v>14</v>
      </c>
      <c r="Q100" s="54">
        <v>15</v>
      </c>
      <c r="R100" s="55">
        <v>16</v>
      </c>
      <c r="S100" s="53">
        <v>17</v>
      </c>
      <c r="T100" s="54">
        <v>18</v>
      </c>
      <c r="U100" s="54">
        <v>19</v>
      </c>
      <c r="V100" s="55">
        <v>20</v>
      </c>
      <c r="W100" s="53">
        <v>21</v>
      </c>
      <c r="X100" s="54">
        <v>22</v>
      </c>
      <c r="Y100" s="54">
        <v>23</v>
      </c>
      <c r="Z100" s="55">
        <v>24</v>
      </c>
      <c r="AA100" s="371"/>
      <c r="AB100" s="372"/>
      <c r="AC100" s="373"/>
    </row>
    <row r="101" spans="1:29" ht="13.5" hidden="1" customHeight="1" x14ac:dyDescent="0.2">
      <c r="A101" s="56"/>
      <c r="B101" s="57"/>
      <c r="C101" s="58"/>
      <c r="D101" s="58"/>
      <c r="E101" s="58"/>
      <c r="F101" s="59"/>
      <c r="G101" s="57"/>
      <c r="H101" s="58"/>
      <c r="I101" s="58"/>
      <c r="J101" s="59"/>
      <c r="K101" s="57"/>
      <c r="L101" s="60"/>
      <c r="M101" s="60"/>
      <c r="N101" s="61"/>
      <c r="O101" s="57"/>
      <c r="P101" s="60"/>
      <c r="Q101" s="60"/>
      <c r="R101" s="61"/>
      <c r="S101" s="57"/>
      <c r="T101" s="60"/>
      <c r="U101" s="60"/>
      <c r="V101" s="61"/>
      <c r="W101" s="57"/>
      <c r="X101" s="60"/>
      <c r="Y101" s="60"/>
      <c r="Z101" s="60"/>
      <c r="AA101" s="60"/>
      <c r="AB101" s="60"/>
      <c r="AC101" s="61"/>
    </row>
    <row r="102" spans="1:29" ht="17.100000000000001" customHeight="1" x14ac:dyDescent="0.25">
      <c r="A102" s="126"/>
      <c r="B102" s="63"/>
      <c r="C102" s="127"/>
      <c r="D102" s="68"/>
      <c r="E102" s="68"/>
      <c r="F102" s="69"/>
      <c r="G102" s="67"/>
      <c r="H102" s="68"/>
      <c r="I102" s="68"/>
      <c r="J102" s="69"/>
      <c r="K102" s="67"/>
      <c r="L102" s="68"/>
      <c r="M102" s="68"/>
      <c r="N102" s="69"/>
      <c r="O102" s="67"/>
      <c r="P102" s="68"/>
      <c r="Q102" s="68"/>
      <c r="R102" s="69"/>
      <c r="S102" s="67"/>
      <c r="T102" s="68"/>
      <c r="U102" s="68"/>
      <c r="V102" s="69"/>
      <c r="W102" s="67"/>
      <c r="X102" s="68"/>
      <c r="Y102" s="68"/>
      <c r="Z102" s="69"/>
      <c r="AA102" s="374"/>
      <c r="AB102" s="375"/>
      <c r="AC102" s="376"/>
    </row>
    <row r="103" spans="1:29" ht="12" customHeight="1" x14ac:dyDescent="0.2">
      <c r="A103" s="116"/>
      <c r="B103" s="29"/>
      <c r="C103" s="30">
        <v>0</v>
      </c>
      <c r="D103" s="31">
        <v>0</v>
      </c>
      <c r="E103" s="32">
        <v>0</v>
      </c>
      <c r="F103" s="33"/>
      <c r="G103" s="30">
        <v>0</v>
      </c>
      <c r="H103" s="31">
        <v>0</v>
      </c>
      <c r="I103" s="32">
        <v>0</v>
      </c>
      <c r="J103" s="33"/>
      <c r="K103" s="30">
        <v>0</v>
      </c>
      <c r="L103" s="31">
        <v>0</v>
      </c>
      <c r="M103" s="32">
        <v>0</v>
      </c>
      <c r="N103" s="33"/>
      <c r="O103" s="30">
        <v>0</v>
      </c>
      <c r="P103" s="31">
        <v>0</v>
      </c>
      <c r="Q103" s="32">
        <v>0</v>
      </c>
      <c r="R103" s="33"/>
      <c r="S103" s="30">
        <v>0</v>
      </c>
      <c r="T103" s="31">
        <v>0</v>
      </c>
      <c r="U103" s="32">
        <v>0</v>
      </c>
      <c r="V103" s="78"/>
      <c r="W103" s="30">
        <v>0</v>
      </c>
      <c r="X103" s="31">
        <v>0</v>
      </c>
      <c r="Y103" s="32">
        <v>0</v>
      </c>
      <c r="Z103" s="33"/>
      <c r="AA103" s="117">
        <f t="shared" ref="AA103:AC110" si="8">IF(C103+G103+K103+O103+S103+W103&lt;1,0,C103+G103+K103+O103+S103+W103)</f>
        <v>0</v>
      </c>
      <c r="AB103" s="118">
        <f t="shared" si="8"/>
        <v>0</v>
      </c>
      <c r="AC103" s="119">
        <f t="shared" si="8"/>
        <v>0</v>
      </c>
    </row>
    <row r="104" spans="1:29" ht="12" customHeight="1" x14ac:dyDescent="0.2">
      <c r="A104" s="116"/>
      <c r="B104" s="29"/>
      <c r="C104" s="30">
        <v>0</v>
      </c>
      <c r="D104" s="31">
        <v>0</v>
      </c>
      <c r="E104" s="32">
        <v>0</v>
      </c>
      <c r="F104" s="33"/>
      <c r="G104" s="30">
        <v>0</v>
      </c>
      <c r="H104" s="31">
        <v>0</v>
      </c>
      <c r="I104" s="32">
        <v>0</v>
      </c>
      <c r="J104" s="33"/>
      <c r="K104" s="30">
        <v>0</v>
      </c>
      <c r="L104" s="31">
        <v>0</v>
      </c>
      <c r="M104" s="32">
        <v>0</v>
      </c>
      <c r="N104" s="33"/>
      <c r="O104" s="30">
        <v>0</v>
      </c>
      <c r="P104" s="31">
        <v>0</v>
      </c>
      <c r="Q104" s="32">
        <v>0</v>
      </c>
      <c r="R104" s="33"/>
      <c r="S104" s="30">
        <v>0</v>
      </c>
      <c r="T104" s="31">
        <v>0</v>
      </c>
      <c r="U104" s="32">
        <v>0</v>
      </c>
      <c r="V104" s="78"/>
      <c r="W104" s="30">
        <v>0</v>
      </c>
      <c r="X104" s="31">
        <v>0</v>
      </c>
      <c r="Y104" s="32">
        <v>0</v>
      </c>
      <c r="Z104" s="33"/>
      <c r="AA104" s="117">
        <f t="shared" si="8"/>
        <v>0</v>
      </c>
      <c r="AB104" s="118">
        <f t="shared" si="8"/>
        <v>0</v>
      </c>
      <c r="AC104" s="119">
        <f t="shared" si="8"/>
        <v>0</v>
      </c>
    </row>
    <row r="105" spans="1:29" ht="12" customHeight="1" x14ac:dyDescent="0.2">
      <c r="A105" s="116"/>
      <c r="B105" s="29"/>
      <c r="C105" s="30">
        <v>0</v>
      </c>
      <c r="D105" s="31">
        <v>0</v>
      </c>
      <c r="E105" s="32">
        <v>0</v>
      </c>
      <c r="F105" s="33"/>
      <c r="G105" s="30">
        <v>0</v>
      </c>
      <c r="H105" s="31">
        <v>0</v>
      </c>
      <c r="I105" s="32">
        <v>0</v>
      </c>
      <c r="J105" s="33"/>
      <c r="K105" s="30">
        <v>0</v>
      </c>
      <c r="L105" s="31">
        <v>0</v>
      </c>
      <c r="M105" s="32">
        <v>0</v>
      </c>
      <c r="N105" s="33"/>
      <c r="O105" s="30">
        <v>0</v>
      </c>
      <c r="P105" s="31">
        <v>0</v>
      </c>
      <c r="Q105" s="32">
        <v>0</v>
      </c>
      <c r="R105" s="33"/>
      <c r="S105" s="30">
        <v>0</v>
      </c>
      <c r="T105" s="31">
        <v>0</v>
      </c>
      <c r="U105" s="32">
        <v>0</v>
      </c>
      <c r="V105" s="78"/>
      <c r="W105" s="30">
        <v>0</v>
      </c>
      <c r="X105" s="31">
        <v>0</v>
      </c>
      <c r="Y105" s="32">
        <v>0</v>
      </c>
      <c r="Z105" s="33"/>
      <c r="AA105" s="117">
        <f t="shared" si="8"/>
        <v>0</v>
      </c>
      <c r="AB105" s="118">
        <f t="shared" si="8"/>
        <v>0</v>
      </c>
      <c r="AC105" s="119">
        <f t="shared" si="8"/>
        <v>0</v>
      </c>
    </row>
    <row r="106" spans="1:29" ht="12" customHeight="1" x14ac:dyDescent="0.2">
      <c r="A106" s="116"/>
      <c r="B106" s="29"/>
      <c r="C106" s="30">
        <v>0</v>
      </c>
      <c r="D106" s="31">
        <v>0</v>
      </c>
      <c r="E106" s="32">
        <v>0</v>
      </c>
      <c r="F106" s="33"/>
      <c r="G106" s="30">
        <v>0</v>
      </c>
      <c r="H106" s="31">
        <v>0</v>
      </c>
      <c r="I106" s="32">
        <v>0</v>
      </c>
      <c r="J106" s="33"/>
      <c r="K106" s="30">
        <v>0</v>
      </c>
      <c r="L106" s="31">
        <v>0</v>
      </c>
      <c r="M106" s="32">
        <v>0</v>
      </c>
      <c r="N106" s="33"/>
      <c r="O106" s="30">
        <v>0</v>
      </c>
      <c r="P106" s="31">
        <v>0</v>
      </c>
      <c r="Q106" s="32">
        <v>0</v>
      </c>
      <c r="R106" s="33"/>
      <c r="S106" s="30">
        <v>0</v>
      </c>
      <c r="T106" s="31">
        <v>0</v>
      </c>
      <c r="U106" s="32">
        <v>0</v>
      </c>
      <c r="V106" s="78"/>
      <c r="W106" s="30">
        <v>0</v>
      </c>
      <c r="X106" s="31">
        <v>0</v>
      </c>
      <c r="Y106" s="32">
        <v>0</v>
      </c>
      <c r="Z106" s="33"/>
      <c r="AA106" s="117">
        <f t="shared" si="8"/>
        <v>0</v>
      </c>
      <c r="AB106" s="118">
        <f t="shared" si="8"/>
        <v>0</v>
      </c>
      <c r="AC106" s="119">
        <f t="shared" si="8"/>
        <v>0</v>
      </c>
    </row>
    <row r="107" spans="1:29" ht="12" customHeight="1" x14ac:dyDescent="0.2">
      <c r="A107" s="116"/>
      <c r="B107" s="71"/>
      <c r="C107" s="30">
        <v>0</v>
      </c>
      <c r="D107" s="31">
        <v>0</v>
      </c>
      <c r="E107" s="32">
        <v>0</v>
      </c>
      <c r="F107" s="35">
        <f>IF(SUM(E103:E110)=40," ",SUM(E103:E110)-40)</f>
        <v>-40</v>
      </c>
      <c r="G107" s="30">
        <v>0</v>
      </c>
      <c r="H107" s="31">
        <v>0</v>
      </c>
      <c r="I107" s="32">
        <v>0</v>
      </c>
      <c r="J107" s="35">
        <f>IF(SUM(I103:I110)=40," ",SUM(I103:I110)-40)</f>
        <v>-40</v>
      </c>
      <c r="K107" s="30">
        <v>0</v>
      </c>
      <c r="L107" s="31">
        <v>0</v>
      </c>
      <c r="M107" s="32">
        <v>0</v>
      </c>
      <c r="N107" s="35">
        <f>IF(SUM(M103:M110)=40," ",SUM(M103:M110)-40)</f>
        <v>-40</v>
      </c>
      <c r="O107" s="30">
        <v>0</v>
      </c>
      <c r="P107" s="31">
        <v>0</v>
      </c>
      <c r="Q107" s="32">
        <v>0</v>
      </c>
      <c r="R107" s="35">
        <f>IF(SUM(Q103:Q110)=40," ",SUM(Q103:Q110)-40)</f>
        <v>-40</v>
      </c>
      <c r="S107" s="30">
        <v>0</v>
      </c>
      <c r="T107" s="31">
        <v>0</v>
      </c>
      <c r="U107" s="32">
        <v>0</v>
      </c>
      <c r="V107" s="35">
        <f>IF(SUM(U103:U110)=40," ",SUM(U103:U110)-40)</f>
        <v>-40</v>
      </c>
      <c r="W107" s="30">
        <v>0</v>
      </c>
      <c r="X107" s="31">
        <v>0</v>
      </c>
      <c r="Y107" s="32">
        <v>0</v>
      </c>
      <c r="Z107" s="35">
        <f>IF(SUM(Y103:Y110)=40," ",SUM(Y103:Y110)-40)</f>
        <v>-40</v>
      </c>
      <c r="AA107" s="117">
        <f t="shared" si="8"/>
        <v>0</v>
      </c>
      <c r="AB107" s="118">
        <f t="shared" si="8"/>
        <v>0</v>
      </c>
      <c r="AC107" s="119">
        <f t="shared" si="8"/>
        <v>0</v>
      </c>
    </row>
    <row r="108" spans="1:29" ht="12" customHeight="1" x14ac:dyDescent="0.2">
      <c r="A108" s="116"/>
      <c r="B108" s="29"/>
      <c r="C108" s="30">
        <v>0</v>
      </c>
      <c r="D108" s="31">
        <v>0</v>
      </c>
      <c r="E108" s="32">
        <v>0</v>
      </c>
      <c r="F108" s="33"/>
      <c r="G108" s="30">
        <v>0</v>
      </c>
      <c r="H108" s="31">
        <v>0</v>
      </c>
      <c r="I108" s="32">
        <v>0</v>
      </c>
      <c r="J108" s="33"/>
      <c r="K108" s="30">
        <v>0</v>
      </c>
      <c r="L108" s="31">
        <v>0</v>
      </c>
      <c r="M108" s="32">
        <v>0</v>
      </c>
      <c r="N108" s="33"/>
      <c r="O108" s="30">
        <v>0</v>
      </c>
      <c r="P108" s="31">
        <v>0</v>
      </c>
      <c r="Q108" s="32">
        <v>0</v>
      </c>
      <c r="R108" s="33"/>
      <c r="S108" s="30">
        <v>0</v>
      </c>
      <c r="T108" s="31">
        <v>0</v>
      </c>
      <c r="U108" s="32">
        <v>0</v>
      </c>
      <c r="V108" s="33"/>
      <c r="W108" s="30">
        <v>0</v>
      </c>
      <c r="X108" s="31">
        <v>0</v>
      </c>
      <c r="Y108" s="32">
        <v>0</v>
      </c>
      <c r="Z108" s="33"/>
      <c r="AA108" s="117">
        <f t="shared" si="8"/>
        <v>0</v>
      </c>
      <c r="AB108" s="118">
        <f t="shared" si="8"/>
        <v>0</v>
      </c>
      <c r="AC108" s="119">
        <f t="shared" si="8"/>
        <v>0</v>
      </c>
    </row>
    <row r="109" spans="1:29" ht="12" customHeight="1" x14ac:dyDescent="0.2">
      <c r="A109" s="116"/>
      <c r="B109" s="29"/>
      <c r="C109" s="30">
        <v>0</v>
      </c>
      <c r="D109" s="31">
        <v>0</v>
      </c>
      <c r="E109" s="32">
        <v>0</v>
      </c>
      <c r="F109" s="36">
        <f>F110</f>
        <v>0</v>
      </c>
      <c r="G109" s="30">
        <v>0</v>
      </c>
      <c r="H109" s="31">
        <v>0</v>
      </c>
      <c r="I109" s="32">
        <v>0</v>
      </c>
      <c r="J109" s="36">
        <f>F109+J110</f>
        <v>0</v>
      </c>
      <c r="K109" s="30">
        <v>0</v>
      </c>
      <c r="L109" s="31">
        <v>0</v>
      </c>
      <c r="M109" s="32">
        <v>0</v>
      </c>
      <c r="N109" s="36">
        <f>J109+N110</f>
        <v>0</v>
      </c>
      <c r="O109" s="30">
        <v>0</v>
      </c>
      <c r="P109" s="31">
        <v>0</v>
      </c>
      <c r="Q109" s="32">
        <v>0</v>
      </c>
      <c r="R109" s="36">
        <f>N109+R110</f>
        <v>0</v>
      </c>
      <c r="S109" s="30">
        <v>0</v>
      </c>
      <c r="T109" s="31">
        <v>0</v>
      </c>
      <c r="U109" s="32">
        <v>0</v>
      </c>
      <c r="V109" s="36">
        <f>R109+V110</f>
        <v>0</v>
      </c>
      <c r="W109" s="30">
        <v>0</v>
      </c>
      <c r="X109" s="31">
        <v>0</v>
      </c>
      <c r="Y109" s="32">
        <v>0</v>
      </c>
      <c r="Z109" s="36">
        <f>V109+Z110</f>
        <v>0</v>
      </c>
      <c r="AA109" s="117">
        <f t="shared" si="8"/>
        <v>0</v>
      </c>
      <c r="AB109" s="118">
        <f t="shared" si="8"/>
        <v>0</v>
      </c>
      <c r="AC109" s="119">
        <f t="shared" si="8"/>
        <v>0</v>
      </c>
    </row>
    <row r="110" spans="1:29" ht="12" customHeight="1" x14ac:dyDescent="0.2">
      <c r="A110" s="120"/>
      <c r="B110" s="38"/>
      <c r="C110" s="39">
        <v>0</v>
      </c>
      <c r="D110" s="40">
        <v>0</v>
      </c>
      <c r="E110" s="41">
        <v>0</v>
      </c>
      <c r="F110" s="121">
        <f>SUM(C111:F111)</f>
        <v>0</v>
      </c>
      <c r="G110" s="39">
        <v>0</v>
      </c>
      <c r="H110" s="40">
        <v>0</v>
      </c>
      <c r="I110" s="41">
        <v>0</v>
      </c>
      <c r="J110" s="121">
        <f>SUM(G111:J111)</f>
        <v>0</v>
      </c>
      <c r="K110" s="39">
        <v>0</v>
      </c>
      <c r="L110" s="40">
        <v>0</v>
      </c>
      <c r="M110" s="41">
        <v>0</v>
      </c>
      <c r="N110" s="121">
        <f>SUM(K111:N111)</f>
        <v>0</v>
      </c>
      <c r="O110" s="39">
        <v>0</v>
      </c>
      <c r="P110" s="40">
        <v>0</v>
      </c>
      <c r="Q110" s="41">
        <v>0</v>
      </c>
      <c r="R110" s="121">
        <f>SUM(O111:R111)</f>
        <v>0</v>
      </c>
      <c r="S110" s="39">
        <v>0</v>
      </c>
      <c r="T110" s="40">
        <v>0</v>
      </c>
      <c r="U110" s="41">
        <v>0</v>
      </c>
      <c r="V110" s="121">
        <f>SUM(S111:V111)</f>
        <v>0</v>
      </c>
      <c r="W110" s="39">
        <v>0</v>
      </c>
      <c r="X110" s="40">
        <v>0</v>
      </c>
      <c r="Y110" s="41">
        <v>0</v>
      </c>
      <c r="Z110" s="121">
        <f>SUM(W111:Z111)</f>
        <v>0</v>
      </c>
      <c r="AA110" s="122">
        <f t="shared" si="8"/>
        <v>0</v>
      </c>
      <c r="AB110" s="123">
        <f t="shared" si="8"/>
        <v>0</v>
      </c>
      <c r="AC110" s="124">
        <f t="shared" si="8"/>
        <v>0</v>
      </c>
    </row>
    <row r="111" spans="1:29" ht="15.75" customHeight="1" x14ac:dyDescent="0.2">
      <c r="A111" s="43"/>
      <c r="B111" s="44" t="s">
        <v>17</v>
      </c>
      <c r="C111" s="45"/>
      <c r="D111" s="45"/>
      <c r="E111" s="45"/>
      <c r="F111" s="46"/>
      <c r="G111" s="47"/>
      <c r="H111" s="45"/>
      <c r="I111" s="45"/>
      <c r="J111" s="46"/>
      <c r="K111" s="47"/>
      <c r="L111" s="45"/>
      <c r="M111" s="45"/>
      <c r="N111" s="46"/>
      <c r="O111" s="47"/>
      <c r="P111" s="45"/>
      <c r="Q111" s="45"/>
      <c r="R111" s="46"/>
      <c r="S111" s="47"/>
      <c r="T111" s="45"/>
      <c r="U111" s="45"/>
      <c r="V111" s="46"/>
      <c r="W111" s="47"/>
      <c r="X111" s="45"/>
      <c r="Y111" s="45"/>
      <c r="Z111" s="46"/>
      <c r="AA111" s="397" t="str">
        <f>IF(SUM(C111:Z111)&lt;1," ",SUM(C111:Z111))</f>
        <v xml:space="preserve"> </v>
      </c>
      <c r="AB111" s="390"/>
      <c r="AC111" s="391"/>
    </row>
    <row r="112" spans="1:29" ht="15.75" customHeight="1" thickBot="1" x14ac:dyDescent="0.25">
      <c r="A112" s="48"/>
      <c r="B112" s="49" t="s">
        <v>18</v>
      </c>
      <c r="C112" s="125">
        <v>1</v>
      </c>
      <c r="D112" s="54">
        <v>2</v>
      </c>
      <c r="E112" s="54">
        <v>3</v>
      </c>
      <c r="F112" s="55">
        <v>4</v>
      </c>
      <c r="G112" s="53">
        <v>5</v>
      </c>
      <c r="H112" s="54">
        <v>6</v>
      </c>
      <c r="I112" s="54">
        <v>7</v>
      </c>
      <c r="J112" s="55">
        <v>8</v>
      </c>
      <c r="K112" s="53">
        <v>9</v>
      </c>
      <c r="L112" s="54">
        <v>10</v>
      </c>
      <c r="M112" s="54">
        <v>11</v>
      </c>
      <c r="N112" s="55">
        <v>12</v>
      </c>
      <c r="O112" s="53">
        <v>13</v>
      </c>
      <c r="P112" s="54">
        <v>14</v>
      </c>
      <c r="Q112" s="54">
        <v>15</v>
      </c>
      <c r="R112" s="55">
        <v>16</v>
      </c>
      <c r="S112" s="53">
        <v>17</v>
      </c>
      <c r="T112" s="54">
        <v>18</v>
      </c>
      <c r="U112" s="54">
        <v>19</v>
      </c>
      <c r="V112" s="55">
        <v>20</v>
      </c>
      <c r="W112" s="53">
        <v>21</v>
      </c>
      <c r="X112" s="54">
        <v>22</v>
      </c>
      <c r="Y112" s="54">
        <v>23</v>
      </c>
      <c r="Z112" s="55">
        <v>24</v>
      </c>
      <c r="AA112" s="371"/>
      <c r="AB112" s="372"/>
      <c r="AC112" s="373"/>
    </row>
    <row r="113" spans="1:29" ht="12" hidden="1" customHeight="1" x14ac:dyDescent="0.2">
      <c r="A113" s="56"/>
      <c r="B113" s="57"/>
      <c r="C113" s="58"/>
      <c r="D113" s="58"/>
      <c r="E113" s="58"/>
      <c r="F113" s="59"/>
      <c r="G113" s="57"/>
      <c r="H113" s="58"/>
      <c r="I113" s="58"/>
      <c r="J113" s="59"/>
      <c r="K113" s="57"/>
      <c r="L113" s="60"/>
      <c r="M113" s="60"/>
      <c r="N113" s="61"/>
      <c r="O113" s="57"/>
      <c r="P113" s="60"/>
      <c r="Q113" s="60"/>
      <c r="R113" s="61"/>
      <c r="S113" s="57"/>
      <c r="T113" s="60"/>
      <c r="U113" s="60"/>
      <c r="V113" s="61"/>
      <c r="W113" s="57"/>
      <c r="X113" s="60"/>
      <c r="Y113" s="60"/>
      <c r="Z113" s="60"/>
      <c r="AA113" s="60"/>
      <c r="AB113" s="60"/>
      <c r="AC113" s="61"/>
    </row>
    <row r="114" spans="1:29" ht="17.100000000000001" customHeight="1" x14ac:dyDescent="0.25">
      <c r="A114" s="126"/>
      <c r="B114" s="63"/>
      <c r="C114" s="127"/>
      <c r="D114" s="68"/>
      <c r="E114" s="68"/>
      <c r="F114" s="69"/>
      <c r="G114" s="67"/>
      <c r="H114" s="68"/>
      <c r="I114" s="68"/>
      <c r="J114" s="69"/>
      <c r="K114" s="67"/>
      <c r="L114" s="68"/>
      <c r="M114" s="68"/>
      <c r="N114" s="69"/>
      <c r="O114" s="67"/>
      <c r="P114" s="68"/>
      <c r="Q114" s="68"/>
      <c r="R114" s="69"/>
      <c r="S114" s="67"/>
      <c r="T114" s="68"/>
      <c r="U114" s="68"/>
      <c r="V114" s="69"/>
      <c r="W114" s="67"/>
      <c r="X114" s="68"/>
      <c r="Y114" s="68"/>
      <c r="Z114" s="69"/>
      <c r="AA114" s="374"/>
      <c r="AB114" s="375"/>
      <c r="AC114" s="376"/>
    </row>
    <row r="115" spans="1:29" ht="12" customHeight="1" x14ac:dyDescent="0.2">
      <c r="A115" s="116"/>
      <c r="B115" s="29"/>
      <c r="C115" s="30">
        <v>0</v>
      </c>
      <c r="D115" s="31">
        <v>0</v>
      </c>
      <c r="E115" s="32">
        <v>0</v>
      </c>
      <c r="F115" s="33"/>
      <c r="G115" s="30">
        <v>0</v>
      </c>
      <c r="H115" s="31">
        <v>0</v>
      </c>
      <c r="I115" s="32">
        <v>0</v>
      </c>
      <c r="J115" s="33"/>
      <c r="K115" s="30">
        <v>0</v>
      </c>
      <c r="L115" s="31">
        <v>0</v>
      </c>
      <c r="M115" s="32">
        <v>0</v>
      </c>
      <c r="N115" s="33"/>
      <c r="O115" s="30">
        <v>0</v>
      </c>
      <c r="P115" s="31">
        <v>0</v>
      </c>
      <c r="Q115" s="32">
        <v>0</v>
      </c>
      <c r="R115" s="33"/>
      <c r="S115" s="30">
        <v>0</v>
      </c>
      <c r="T115" s="31">
        <v>0</v>
      </c>
      <c r="U115" s="32">
        <v>0</v>
      </c>
      <c r="V115" s="78"/>
      <c r="W115" s="30">
        <v>0</v>
      </c>
      <c r="X115" s="31">
        <v>0</v>
      </c>
      <c r="Y115" s="32">
        <v>0</v>
      </c>
      <c r="Z115" s="33"/>
      <c r="AA115" s="117">
        <f t="shared" ref="AA115:AC122" si="9">IF(C115+G115+K115+O115+S115+W115&lt;1,0,C115+G115+K115+O115+S115+W115)</f>
        <v>0</v>
      </c>
      <c r="AB115" s="118">
        <f t="shared" si="9"/>
        <v>0</v>
      </c>
      <c r="AC115" s="119">
        <f t="shared" si="9"/>
        <v>0</v>
      </c>
    </row>
    <row r="116" spans="1:29" ht="12" customHeight="1" x14ac:dyDescent="0.2">
      <c r="A116" s="116"/>
      <c r="B116" s="29"/>
      <c r="C116" s="30">
        <v>0</v>
      </c>
      <c r="D116" s="31">
        <v>0</v>
      </c>
      <c r="E116" s="32">
        <v>0</v>
      </c>
      <c r="F116" s="33"/>
      <c r="G116" s="30">
        <v>0</v>
      </c>
      <c r="H116" s="31">
        <v>0</v>
      </c>
      <c r="I116" s="32">
        <v>0</v>
      </c>
      <c r="J116" s="33"/>
      <c r="K116" s="30">
        <v>0</v>
      </c>
      <c r="L116" s="31">
        <v>0</v>
      </c>
      <c r="M116" s="32">
        <v>0</v>
      </c>
      <c r="N116" s="33"/>
      <c r="O116" s="30">
        <v>0</v>
      </c>
      <c r="P116" s="31">
        <v>0</v>
      </c>
      <c r="Q116" s="32">
        <v>0</v>
      </c>
      <c r="R116" s="33"/>
      <c r="S116" s="30">
        <v>0</v>
      </c>
      <c r="T116" s="31">
        <v>0</v>
      </c>
      <c r="U116" s="32">
        <v>0</v>
      </c>
      <c r="V116" s="78"/>
      <c r="W116" s="30">
        <v>0</v>
      </c>
      <c r="X116" s="31">
        <v>0</v>
      </c>
      <c r="Y116" s="32">
        <v>0</v>
      </c>
      <c r="Z116" s="33"/>
      <c r="AA116" s="117">
        <f t="shared" si="9"/>
        <v>0</v>
      </c>
      <c r="AB116" s="118">
        <f t="shared" si="9"/>
        <v>0</v>
      </c>
      <c r="AC116" s="119">
        <f t="shared" si="9"/>
        <v>0</v>
      </c>
    </row>
    <row r="117" spans="1:29" ht="12" customHeight="1" x14ac:dyDescent="0.2">
      <c r="A117" s="116"/>
      <c r="B117" s="29"/>
      <c r="C117" s="30">
        <v>0</v>
      </c>
      <c r="D117" s="31">
        <v>0</v>
      </c>
      <c r="E117" s="32">
        <v>0</v>
      </c>
      <c r="F117" s="33"/>
      <c r="G117" s="30">
        <v>0</v>
      </c>
      <c r="H117" s="31">
        <v>0</v>
      </c>
      <c r="I117" s="32">
        <v>0</v>
      </c>
      <c r="J117" s="33"/>
      <c r="K117" s="30">
        <v>0</v>
      </c>
      <c r="L117" s="31">
        <v>0</v>
      </c>
      <c r="M117" s="32">
        <v>0</v>
      </c>
      <c r="N117" s="33"/>
      <c r="O117" s="30">
        <v>0</v>
      </c>
      <c r="P117" s="31">
        <v>0</v>
      </c>
      <c r="Q117" s="32">
        <v>0</v>
      </c>
      <c r="R117" s="33"/>
      <c r="S117" s="30">
        <v>0</v>
      </c>
      <c r="T117" s="31">
        <v>0</v>
      </c>
      <c r="U117" s="32">
        <v>0</v>
      </c>
      <c r="V117" s="78"/>
      <c r="W117" s="30">
        <v>0</v>
      </c>
      <c r="X117" s="31">
        <v>0</v>
      </c>
      <c r="Y117" s="32">
        <v>0</v>
      </c>
      <c r="Z117" s="33"/>
      <c r="AA117" s="117">
        <f t="shared" si="9"/>
        <v>0</v>
      </c>
      <c r="AB117" s="118">
        <f t="shared" si="9"/>
        <v>0</v>
      </c>
      <c r="AC117" s="119">
        <f t="shared" si="9"/>
        <v>0</v>
      </c>
    </row>
    <row r="118" spans="1:29" ht="12" customHeight="1" x14ac:dyDescent="0.2">
      <c r="A118" s="116"/>
      <c r="B118" s="29"/>
      <c r="C118" s="30">
        <v>0</v>
      </c>
      <c r="D118" s="31">
        <v>0</v>
      </c>
      <c r="E118" s="32">
        <v>0</v>
      </c>
      <c r="F118" s="33"/>
      <c r="G118" s="30">
        <v>0</v>
      </c>
      <c r="H118" s="31">
        <v>0</v>
      </c>
      <c r="I118" s="32">
        <v>0</v>
      </c>
      <c r="J118" s="33"/>
      <c r="K118" s="30">
        <v>0</v>
      </c>
      <c r="L118" s="31">
        <v>0</v>
      </c>
      <c r="M118" s="32">
        <v>0</v>
      </c>
      <c r="N118" s="33"/>
      <c r="O118" s="30">
        <v>0</v>
      </c>
      <c r="P118" s="31">
        <v>0</v>
      </c>
      <c r="Q118" s="32">
        <v>0</v>
      </c>
      <c r="R118" s="33"/>
      <c r="S118" s="30">
        <v>0</v>
      </c>
      <c r="T118" s="31">
        <v>0</v>
      </c>
      <c r="U118" s="32">
        <v>0</v>
      </c>
      <c r="V118" s="78"/>
      <c r="W118" s="30">
        <v>0</v>
      </c>
      <c r="X118" s="31">
        <v>0</v>
      </c>
      <c r="Y118" s="32">
        <v>0</v>
      </c>
      <c r="Z118" s="33"/>
      <c r="AA118" s="117">
        <f t="shared" si="9"/>
        <v>0</v>
      </c>
      <c r="AB118" s="118">
        <f t="shared" si="9"/>
        <v>0</v>
      </c>
      <c r="AC118" s="119">
        <f t="shared" si="9"/>
        <v>0</v>
      </c>
    </row>
    <row r="119" spans="1:29" ht="12" customHeight="1" x14ac:dyDescent="0.2">
      <c r="A119" s="116"/>
      <c r="B119" s="71"/>
      <c r="C119" s="30">
        <v>0</v>
      </c>
      <c r="D119" s="31">
        <v>0</v>
      </c>
      <c r="E119" s="32">
        <v>0</v>
      </c>
      <c r="F119" s="35">
        <f>IF(SUM(E115:E122)=40," ",SUM(E115:E122)-40)</f>
        <v>-40</v>
      </c>
      <c r="G119" s="30">
        <v>0</v>
      </c>
      <c r="H119" s="31">
        <v>0</v>
      </c>
      <c r="I119" s="32">
        <v>0</v>
      </c>
      <c r="J119" s="35">
        <f>IF(SUM(I115:I122)=40," ",SUM(I115:I122)-40)</f>
        <v>-40</v>
      </c>
      <c r="K119" s="30">
        <v>0</v>
      </c>
      <c r="L119" s="31">
        <v>0</v>
      </c>
      <c r="M119" s="32">
        <v>0</v>
      </c>
      <c r="N119" s="35">
        <f>IF(SUM(M115:M122)=40," ",SUM(M115:M122)-40)</f>
        <v>-40</v>
      </c>
      <c r="O119" s="30">
        <v>0</v>
      </c>
      <c r="P119" s="31">
        <v>0</v>
      </c>
      <c r="Q119" s="32">
        <v>0</v>
      </c>
      <c r="R119" s="35">
        <f>IF(SUM(Q115:Q122)=40," ",SUM(Q115:Q122)-40)</f>
        <v>-40</v>
      </c>
      <c r="S119" s="30">
        <v>0</v>
      </c>
      <c r="T119" s="31">
        <v>0</v>
      </c>
      <c r="U119" s="32">
        <v>0</v>
      </c>
      <c r="V119" s="35">
        <f>IF(SUM(U115:U122)=40," ",SUM(U115:U122)-40)</f>
        <v>-40</v>
      </c>
      <c r="W119" s="30">
        <v>0</v>
      </c>
      <c r="X119" s="31">
        <v>0</v>
      </c>
      <c r="Y119" s="32">
        <v>0</v>
      </c>
      <c r="Z119" s="35">
        <f>IF(SUM(Y115:Y122)=40," ",SUM(Y115:Y122)-40)</f>
        <v>-40</v>
      </c>
      <c r="AA119" s="117">
        <f t="shared" si="9"/>
        <v>0</v>
      </c>
      <c r="AB119" s="118">
        <f t="shared" si="9"/>
        <v>0</v>
      </c>
      <c r="AC119" s="119">
        <f t="shared" si="9"/>
        <v>0</v>
      </c>
    </row>
    <row r="120" spans="1:29" ht="12" customHeight="1" x14ac:dyDescent="0.2">
      <c r="A120" s="116"/>
      <c r="B120" s="29"/>
      <c r="C120" s="30">
        <v>0</v>
      </c>
      <c r="D120" s="31">
        <v>0</v>
      </c>
      <c r="E120" s="32">
        <v>0</v>
      </c>
      <c r="F120" s="33"/>
      <c r="G120" s="30">
        <v>0</v>
      </c>
      <c r="H120" s="31">
        <v>0</v>
      </c>
      <c r="I120" s="32">
        <v>0</v>
      </c>
      <c r="J120" s="33"/>
      <c r="K120" s="30">
        <v>0</v>
      </c>
      <c r="L120" s="31">
        <v>0</v>
      </c>
      <c r="M120" s="32">
        <v>0</v>
      </c>
      <c r="N120" s="33"/>
      <c r="O120" s="30">
        <v>0</v>
      </c>
      <c r="P120" s="31">
        <v>0</v>
      </c>
      <c r="Q120" s="32">
        <v>0</v>
      </c>
      <c r="R120" s="33"/>
      <c r="S120" s="30">
        <v>0</v>
      </c>
      <c r="T120" s="31">
        <v>0</v>
      </c>
      <c r="U120" s="32">
        <v>0</v>
      </c>
      <c r="V120" s="33"/>
      <c r="W120" s="30">
        <v>0</v>
      </c>
      <c r="X120" s="31">
        <v>0</v>
      </c>
      <c r="Y120" s="32">
        <v>0</v>
      </c>
      <c r="Z120" s="33"/>
      <c r="AA120" s="117">
        <f t="shared" si="9"/>
        <v>0</v>
      </c>
      <c r="AB120" s="118">
        <f t="shared" si="9"/>
        <v>0</v>
      </c>
      <c r="AC120" s="119">
        <f t="shared" si="9"/>
        <v>0</v>
      </c>
    </row>
    <row r="121" spans="1:29" ht="12" customHeight="1" x14ac:dyDescent="0.2">
      <c r="A121" s="116"/>
      <c r="B121" s="29"/>
      <c r="C121" s="30">
        <v>0</v>
      </c>
      <c r="D121" s="31">
        <v>0</v>
      </c>
      <c r="E121" s="32">
        <v>0</v>
      </c>
      <c r="F121" s="36">
        <f>F122</f>
        <v>0</v>
      </c>
      <c r="G121" s="30">
        <v>0</v>
      </c>
      <c r="H121" s="31">
        <v>0</v>
      </c>
      <c r="I121" s="32">
        <v>0</v>
      </c>
      <c r="J121" s="36">
        <f>F121+J122</f>
        <v>0</v>
      </c>
      <c r="K121" s="30">
        <v>0</v>
      </c>
      <c r="L121" s="31">
        <v>0</v>
      </c>
      <c r="M121" s="32">
        <v>0</v>
      </c>
      <c r="N121" s="36">
        <f>J121+N122</f>
        <v>0</v>
      </c>
      <c r="O121" s="30">
        <v>0</v>
      </c>
      <c r="P121" s="31">
        <v>0</v>
      </c>
      <c r="Q121" s="32">
        <v>0</v>
      </c>
      <c r="R121" s="36">
        <f>N121+R122</f>
        <v>0</v>
      </c>
      <c r="S121" s="30">
        <v>0</v>
      </c>
      <c r="T121" s="31">
        <v>0</v>
      </c>
      <c r="U121" s="32">
        <v>0</v>
      </c>
      <c r="V121" s="36">
        <f>R121+V122</f>
        <v>0</v>
      </c>
      <c r="W121" s="30">
        <v>0</v>
      </c>
      <c r="X121" s="31">
        <v>0</v>
      </c>
      <c r="Y121" s="32">
        <v>0</v>
      </c>
      <c r="Z121" s="36">
        <f>V121+Z122</f>
        <v>0</v>
      </c>
      <c r="AA121" s="117">
        <f t="shared" si="9"/>
        <v>0</v>
      </c>
      <c r="AB121" s="118">
        <f t="shared" si="9"/>
        <v>0</v>
      </c>
      <c r="AC121" s="119">
        <f t="shared" si="9"/>
        <v>0</v>
      </c>
    </row>
    <row r="122" spans="1:29" ht="12" customHeight="1" x14ac:dyDescent="0.2">
      <c r="A122" s="120"/>
      <c r="B122" s="38"/>
      <c r="C122" s="39">
        <v>0</v>
      </c>
      <c r="D122" s="40">
        <v>0</v>
      </c>
      <c r="E122" s="41">
        <v>0</v>
      </c>
      <c r="F122" s="121">
        <f>SUM(C123:F123)</f>
        <v>0</v>
      </c>
      <c r="G122" s="39">
        <v>0</v>
      </c>
      <c r="H122" s="40">
        <v>0</v>
      </c>
      <c r="I122" s="41">
        <v>0</v>
      </c>
      <c r="J122" s="121">
        <f>SUM(G123:J123)</f>
        <v>0</v>
      </c>
      <c r="K122" s="39">
        <v>0</v>
      </c>
      <c r="L122" s="40">
        <v>0</v>
      </c>
      <c r="M122" s="41">
        <v>0</v>
      </c>
      <c r="N122" s="121">
        <f>SUM(K123:N123)</f>
        <v>0</v>
      </c>
      <c r="O122" s="39">
        <v>0</v>
      </c>
      <c r="P122" s="40">
        <v>0</v>
      </c>
      <c r="Q122" s="41">
        <v>0</v>
      </c>
      <c r="R122" s="121">
        <f>SUM(O123:R123)</f>
        <v>0</v>
      </c>
      <c r="S122" s="39">
        <v>0</v>
      </c>
      <c r="T122" s="40">
        <v>0</v>
      </c>
      <c r="U122" s="41">
        <v>0</v>
      </c>
      <c r="V122" s="121">
        <f>SUM(S123:V123)</f>
        <v>0</v>
      </c>
      <c r="W122" s="39">
        <v>0</v>
      </c>
      <c r="X122" s="40">
        <v>0</v>
      </c>
      <c r="Y122" s="41">
        <v>0</v>
      </c>
      <c r="Z122" s="121">
        <f>SUM(W123:Z123)</f>
        <v>0</v>
      </c>
      <c r="AA122" s="122">
        <f t="shared" si="9"/>
        <v>0</v>
      </c>
      <c r="AB122" s="123">
        <f t="shared" si="9"/>
        <v>0</v>
      </c>
      <c r="AC122" s="124">
        <f t="shared" si="9"/>
        <v>0</v>
      </c>
    </row>
    <row r="123" spans="1:29" ht="15.75" customHeight="1" x14ac:dyDescent="0.2">
      <c r="A123" s="43"/>
      <c r="B123" s="44" t="s">
        <v>17</v>
      </c>
      <c r="C123" s="45"/>
      <c r="D123" s="45"/>
      <c r="E123" s="45"/>
      <c r="F123" s="46"/>
      <c r="G123" s="47"/>
      <c r="H123" s="45"/>
      <c r="I123" s="45"/>
      <c r="J123" s="46"/>
      <c r="K123" s="47"/>
      <c r="L123" s="45"/>
      <c r="M123" s="45"/>
      <c r="N123" s="46"/>
      <c r="O123" s="47"/>
      <c r="P123" s="45"/>
      <c r="Q123" s="45"/>
      <c r="R123" s="46"/>
      <c r="S123" s="47"/>
      <c r="T123" s="45"/>
      <c r="U123" s="45"/>
      <c r="V123" s="46"/>
      <c r="W123" s="47"/>
      <c r="X123" s="45"/>
      <c r="Y123" s="45"/>
      <c r="Z123" s="46"/>
      <c r="AA123" s="397" t="str">
        <f>IF(SUM(C123:Z123)&lt;1," ",SUM(C123:Z123))</f>
        <v xml:space="preserve"> </v>
      </c>
      <c r="AB123" s="390"/>
      <c r="AC123" s="391"/>
    </row>
    <row r="124" spans="1:29" ht="15.75" customHeight="1" thickBot="1" x14ac:dyDescent="0.25">
      <c r="A124" s="48"/>
      <c r="B124" s="49" t="s">
        <v>18</v>
      </c>
      <c r="C124" s="125">
        <v>1</v>
      </c>
      <c r="D124" s="54">
        <v>2</v>
      </c>
      <c r="E124" s="54">
        <v>3</v>
      </c>
      <c r="F124" s="55">
        <v>4</v>
      </c>
      <c r="G124" s="53">
        <v>5</v>
      </c>
      <c r="H124" s="54">
        <v>6</v>
      </c>
      <c r="I124" s="54">
        <v>7</v>
      </c>
      <c r="J124" s="55">
        <v>8</v>
      </c>
      <c r="K124" s="53">
        <v>9</v>
      </c>
      <c r="L124" s="54">
        <v>10</v>
      </c>
      <c r="M124" s="54">
        <v>11</v>
      </c>
      <c r="N124" s="55">
        <v>12</v>
      </c>
      <c r="O124" s="53">
        <v>13</v>
      </c>
      <c r="P124" s="54">
        <v>14</v>
      </c>
      <c r="Q124" s="54">
        <v>15</v>
      </c>
      <c r="R124" s="55">
        <v>16</v>
      </c>
      <c r="S124" s="53">
        <v>17</v>
      </c>
      <c r="T124" s="54">
        <v>18</v>
      </c>
      <c r="U124" s="54">
        <v>19</v>
      </c>
      <c r="V124" s="55">
        <v>20</v>
      </c>
      <c r="W124" s="53">
        <v>21</v>
      </c>
      <c r="X124" s="54">
        <v>22</v>
      </c>
      <c r="Y124" s="54">
        <v>23</v>
      </c>
      <c r="Z124" s="55">
        <v>24</v>
      </c>
      <c r="AA124" s="371"/>
      <c r="AB124" s="372"/>
      <c r="AC124" s="373"/>
    </row>
    <row r="125" spans="1:29" ht="12" hidden="1" customHeight="1" x14ac:dyDescent="0.2">
      <c r="A125" s="56"/>
      <c r="B125" s="57"/>
      <c r="C125" s="58"/>
      <c r="D125" s="58"/>
      <c r="E125" s="58"/>
      <c r="F125" s="59"/>
      <c r="G125" s="57"/>
      <c r="H125" s="58"/>
      <c r="I125" s="58"/>
      <c r="J125" s="59"/>
      <c r="K125" s="57"/>
      <c r="L125" s="60"/>
      <c r="M125" s="60"/>
      <c r="N125" s="61"/>
      <c r="O125" s="57"/>
      <c r="P125" s="60"/>
      <c r="Q125" s="60"/>
      <c r="R125" s="61"/>
      <c r="S125" s="57"/>
      <c r="T125" s="60"/>
      <c r="U125" s="60"/>
      <c r="V125" s="61"/>
      <c r="W125" s="57"/>
      <c r="X125" s="60"/>
      <c r="Y125" s="60"/>
      <c r="Z125" s="60"/>
      <c r="AA125" s="60"/>
      <c r="AB125" s="60"/>
      <c r="AC125" s="61"/>
    </row>
    <row r="126" spans="1:29" ht="17.100000000000001" customHeight="1" x14ac:dyDescent="0.25">
      <c r="A126" s="126"/>
      <c r="B126" s="63"/>
      <c r="C126" s="127"/>
      <c r="D126" s="68"/>
      <c r="E126" s="68"/>
      <c r="F126" s="69"/>
      <c r="G126" s="67"/>
      <c r="H126" s="68"/>
      <c r="I126" s="68"/>
      <c r="J126" s="69"/>
      <c r="K126" s="67"/>
      <c r="L126" s="68"/>
      <c r="M126" s="68"/>
      <c r="N126" s="69"/>
      <c r="O126" s="67"/>
      <c r="P126" s="68"/>
      <c r="Q126" s="68"/>
      <c r="R126" s="69"/>
      <c r="S126" s="67"/>
      <c r="T126" s="68"/>
      <c r="U126" s="68"/>
      <c r="V126" s="69"/>
      <c r="W126" s="67"/>
      <c r="X126" s="68"/>
      <c r="Y126" s="68"/>
      <c r="Z126" s="69"/>
      <c r="AA126" s="374"/>
      <c r="AB126" s="375"/>
      <c r="AC126" s="376"/>
    </row>
    <row r="127" spans="1:29" ht="12" customHeight="1" x14ac:dyDescent="0.2">
      <c r="A127" s="116"/>
      <c r="B127" s="29"/>
      <c r="C127" s="30">
        <v>0</v>
      </c>
      <c r="D127" s="31">
        <v>0</v>
      </c>
      <c r="E127" s="32">
        <v>0</v>
      </c>
      <c r="F127" s="33"/>
      <c r="G127" s="30">
        <v>0</v>
      </c>
      <c r="H127" s="31">
        <v>0</v>
      </c>
      <c r="I127" s="32">
        <v>0</v>
      </c>
      <c r="J127" s="33"/>
      <c r="K127" s="30">
        <v>0</v>
      </c>
      <c r="L127" s="31">
        <v>0</v>
      </c>
      <c r="M127" s="32">
        <v>0</v>
      </c>
      <c r="N127" s="33"/>
      <c r="O127" s="30">
        <v>0</v>
      </c>
      <c r="P127" s="31">
        <v>0</v>
      </c>
      <c r="Q127" s="32">
        <v>0</v>
      </c>
      <c r="R127" s="33"/>
      <c r="S127" s="30">
        <v>0</v>
      </c>
      <c r="T127" s="31">
        <v>0</v>
      </c>
      <c r="U127" s="32">
        <v>0</v>
      </c>
      <c r="V127" s="78"/>
      <c r="W127" s="30">
        <v>0</v>
      </c>
      <c r="X127" s="31">
        <v>0</v>
      </c>
      <c r="Y127" s="32">
        <v>0</v>
      </c>
      <c r="Z127" s="33"/>
      <c r="AA127" s="117">
        <f t="shared" ref="AA127:AC134" si="10">IF(C127+G127+K127+O127+S127+W127&lt;1,0,C127+G127+K127+O127+S127+W127)</f>
        <v>0</v>
      </c>
      <c r="AB127" s="118">
        <f t="shared" si="10"/>
        <v>0</v>
      </c>
      <c r="AC127" s="119">
        <f t="shared" si="10"/>
        <v>0</v>
      </c>
    </row>
    <row r="128" spans="1:29" ht="12" customHeight="1" x14ac:dyDescent="0.2">
      <c r="A128" s="116"/>
      <c r="B128" s="29"/>
      <c r="C128" s="30">
        <v>0</v>
      </c>
      <c r="D128" s="31">
        <v>0</v>
      </c>
      <c r="E128" s="32">
        <v>0</v>
      </c>
      <c r="F128" s="33"/>
      <c r="G128" s="30">
        <v>0</v>
      </c>
      <c r="H128" s="31">
        <v>0</v>
      </c>
      <c r="I128" s="32">
        <v>0</v>
      </c>
      <c r="J128" s="33"/>
      <c r="K128" s="30">
        <v>0</v>
      </c>
      <c r="L128" s="31">
        <v>0</v>
      </c>
      <c r="M128" s="32">
        <v>0</v>
      </c>
      <c r="N128" s="33"/>
      <c r="O128" s="30">
        <v>0</v>
      </c>
      <c r="P128" s="31">
        <v>0</v>
      </c>
      <c r="Q128" s="32">
        <v>0</v>
      </c>
      <c r="R128" s="33"/>
      <c r="S128" s="30">
        <v>0</v>
      </c>
      <c r="T128" s="31">
        <v>0</v>
      </c>
      <c r="U128" s="32">
        <v>0</v>
      </c>
      <c r="V128" s="78"/>
      <c r="W128" s="30">
        <v>0</v>
      </c>
      <c r="X128" s="31">
        <v>0</v>
      </c>
      <c r="Y128" s="32">
        <v>0</v>
      </c>
      <c r="Z128" s="33"/>
      <c r="AA128" s="117">
        <f t="shared" si="10"/>
        <v>0</v>
      </c>
      <c r="AB128" s="118">
        <f t="shared" si="10"/>
        <v>0</v>
      </c>
      <c r="AC128" s="119">
        <f t="shared" si="10"/>
        <v>0</v>
      </c>
    </row>
    <row r="129" spans="1:29" ht="12" customHeight="1" x14ac:dyDescent="0.2">
      <c r="A129" s="116"/>
      <c r="B129" s="29"/>
      <c r="C129" s="30">
        <v>0</v>
      </c>
      <c r="D129" s="31">
        <v>0</v>
      </c>
      <c r="E129" s="32">
        <v>0</v>
      </c>
      <c r="F129" s="33"/>
      <c r="G129" s="30">
        <v>0</v>
      </c>
      <c r="H129" s="31">
        <v>0</v>
      </c>
      <c r="I129" s="32">
        <v>0</v>
      </c>
      <c r="J129" s="33"/>
      <c r="K129" s="30">
        <v>0</v>
      </c>
      <c r="L129" s="31">
        <v>0</v>
      </c>
      <c r="M129" s="32">
        <v>0</v>
      </c>
      <c r="N129" s="33"/>
      <c r="O129" s="30">
        <v>0</v>
      </c>
      <c r="P129" s="31">
        <v>0</v>
      </c>
      <c r="Q129" s="32">
        <v>0</v>
      </c>
      <c r="R129" s="33"/>
      <c r="S129" s="30">
        <v>0</v>
      </c>
      <c r="T129" s="31">
        <v>0</v>
      </c>
      <c r="U129" s="32">
        <v>0</v>
      </c>
      <c r="V129" s="78"/>
      <c r="W129" s="30">
        <v>0</v>
      </c>
      <c r="X129" s="31">
        <v>0</v>
      </c>
      <c r="Y129" s="32">
        <v>0</v>
      </c>
      <c r="Z129" s="33"/>
      <c r="AA129" s="117">
        <f t="shared" si="10"/>
        <v>0</v>
      </c>
      <c r="AB129" s="118">
        <f t="shared" si="10"/>
        <v>0</v>
      </c>
      <c r="AC129" s="119">
        <f t="shared" si="10"/>
        <v>0</v>
      </c>
    </row>
    <row r="130" spans="1:29" ht="12" customHeight="1" x14ac:dyDescent="0.2">
      <c r="A130" s="116"/>
      <c r="B130" s="29"/>
      <c r="C130" s="30">
        <v>0</v>
      </c>
      <c r="D130" s="31">
        <v>0</v>
      </c>
      <c r="E130" s="32">
        <v>0</v>
      </c>
      <c r="F130" s="33"/>
      <c r="G130" s="30">
        <v>0</v>
      </c>
      <c r="H130" s="31">
        <v>0</v>
      </c>
      <c r="I130" s="32">
        <v>0</v>
      </c>
      <c r="J130" s="33"/>
      <c r="K130" s="30">
        <v>0</v>
      </c>
      <c r="L130" s="31">
        <v>0</v>
      </c>
      <c r="M130" s="32">
        <v>0</v>
      </c>
      <c r="N130" s="33"/>
      <c r="O130" s="30">
        <v>0</v>
      </c>
      <c r="P130" s="31">
        <v>0</v>
      </c>
      <c r="Q130" s="32">
        <v>0</v>
      </c>
      <c r="R130" s="33"/>
      <c r="S130" s="30">
        <v>0</v>
      </c>
      <c r="T130" s="31">
        <v>0</v>
      </c>
      <c r="U130" s="32">
        <v>0</v>
      </c>
      <c r="V130" s="78"/>
      <c r="W130" s="30">
        <v>0</v>
      </c>
      <c r="X130" s="31">
        <v>0</v>
      </c>
      <c r="Y130" s="32">
        <v>0</v>
      </c>
      <c r="Z130" s="33"/>
      <c r="AA130" s="117">
        <f t="shared" si="10"/>
        <v>0</v>
      </c>
      <c r="AB130" s="118">
        <f t="shared" si="10"/>
        <v>0</v>
      </c>
      <c r="AC130" s="119">
        <f t="shared" si="10"/>
        <v>0</v>
      </c>
    </row>
    <row r="131" spans="1:29" ht="12" customHeight="1" x14ac:dyDescent="0.2">
      <c r="A131" s="116"/>
      <c r="B131" s="71"/>
      <c r="C131" s="30">
        <v>0</v>
      </c>
      <c r="D131" s="31">
        <v>0</v>
      </c>
      <c r="E131" s="32">
        <v>0</v>
      </c>
      <c r="F131" s="35">
        <f>IF(SUM(E127:E134)=40," ",SUM(E127:E134)-40)</f>
        <v>-40</v>
      </c>
      <c r="G131" s="30">
        <v>0</v>
      </c>
      <c r="H131" s="31">
        <v>0</v>
      </c>
      <c r="I131" s="32">
        <v>0</v>
      </c>
      <c r="J131" s="35">
        <f>IF(SUM(I127:I134)=40," ",SUM(I127:I134)-40)</f>
        <v>-40</v>
      </c>
      <c r="K131" s="30">
        <v>0</v>
      </c>
      <c r="L131" s="31">
        <v>0</v>
      </c>
      <c r="M131" s="32">
        <v>0</v>
      </c>
      <c r="N131" s="35">
        <f>IF(SUM(M127:M134)=40," ",SUM(M127:M134)-40)</f>
        <v>-40</v>
      </c>
      <c r="O131" s="30">
        <v>0</v>
      </c>
      <c r="P131" s="31">
        <v>0</v>
      </c>
      <c r="Q131" s="32">
        <v>0</v>
      </c>
      <c r="R131" s="35">
        <f>IF(SUM(Q127:Q134)=40," ",SUM(Q127:Q134)-40)</f>
        <v>-40</v>
      </c>
      <c r="S131" s="30">
        <v>0</v>
      </c>
      <c r="T131" s="31">
        <v>0</v>
      </c>
      <c r="U131" s="32">
        <v>0</v>
      </c>
      <c r="V131" s="35">
        <f>IF(SUM(U127:U134)=40," ",SUM(U127:U134)-40)</f>
        <v>-40</v>
      </c>
      <c r="W131" s="30">
        <v>0</v>
      </c>
      <c r="X131" s="31">
        <v>0</v>
      </c>
      <c r="Y131" s="32">
        <v>0</v>
      </c>
      <c r="Z131" s="35">
        <f>IF(SUM(Y127:Y134)=40," ",SUM(Y127:Y134)-40)</f>
        <v>-40</v>
      </c>
      <c r="AA131" s="117">
        <f t="shared" si="10"/>
        <v>0</v>
      </c>
      <c r="AB131" s="118">
        <f t="shared" si="10"/>
        <v>0</v>
      </c>
      <c r="AC131" s="119">
        <f t="shared" si="10"/>
        <v>0</v>
      </c>
    </row>
    <row r="132" spans="1:29" ht="12" customHeight="1" x14ac:dyDescent="0.2">
      <c r="A132" s="116"/>
      <c r="B132" s="29"/>
      <c r="C132" s="30">
        <v>0</v>
      </c>
      <c r="D132" s="31">
        <v>0</v>
      </c>
      <c r="E132" s="32">
        <v>0</v>
      </c>
      <c r="F132" s="33"/>
      <c r="G132" s="30">
        <v>0</v>
      </c>
      <c r="H132" s="31">
        <v>0</v>
      </c>
      <c r="I132" s="32">
        <v>0</v>
      </c>
      <c r="J132" s="33"/>
      <c r="K132" s="30">
        <v>0</v>
      </c>
      <c r="L132" s="31">
        <v>0</v>
      </c>
      <c r="M132" s="32">
        <v>0</v>
      </c>
      <c r="N132" s="33"/>
      <c r="O132" s="30">
        <v>0</v>
      </c>
      <c r="P132" s="31">
        <v>0</v>
      </c>
      <c r="Q132" s="32">
        <v>0</v>
      </c>
      <c r="R132" s="33"/>
      <c r="S132" s="30">
        <v>0</v>
      </c>
      <c r="T132" s="31">
        <v>0</v>
      </c>
      <c r="U132" s="32">
        <v>0</v>
      </c>
      <c r="V132" s="33"/>
      <c r="W132" s="30">
        <v>0</v>
      </c>
      <c r="X132" s="31">
        <v>0</v>
      </c>
      <c r="Y132" s="32">
        <v>0</v>
      </c>
      <c r="Z132" s="33"/>
      <c r="AA132" s="117">
        <f t="shared" si="10"/>
        <v>0</v>
      </c>
      <c r="AB132" s="118">
        <f t="shared" si="10"/>
        <v>0</v>
      </c>
      <c r="AC132" s="119">
        <f t="shared" si="10"/>
        <v>0</v>
      </c>
    </row>
    <row r="133" spans="1:29" ht="12" customHeight="1" x14ac:dyDescent="0.2">
      <c r="A133" s="116"/>
      <c r="B133" s="29"/>
      <c r="C133" s="30">
        <v>0</v>
      </c>
      <c r="D133" s="31">
        <v>0</v>
      </c>
      <c r="E133" s="32">
        <v>0</v>
      </c>
      <c r="F133" s="36">
        <f>F134</f>
        <v>0</v>
      </c>
      <c r="G133" s="30">
        <v>0</v>
      </c>
      <c r="H133" s="31">
        <v>0</v>
      </c>
      <c r="I133" s="32">
        <v>0</v>
      </c>
      <c r="J133" s="36">
        <f>F133+J134</f>
        <v>0</v>
      </c>
      <c r="K133" s="30">
        <v>0</v>
      </c>
      <c r="L133" s="31">
        <v>0</v>
      </c>
      <c r="M133" s="32">
        <v>0</v>
      </c>
      <c r="N133" s="36">
        <f>J133+N134</f>
        <v>0</v>
      </c>
      <c r="O133" s="30">
        <v>0</v>
      </c>
      <c r="P133" s="31">
        <v>0</v>
      </c>
      <c r="Q133" s="32">
        <v>0</v>
      </c>
      <c r="R133" s="36">
        <f>N133+R134</f>
        <v>0</v>
      </c>
      <c r="S133" s="30">
        <v>0</v>
      </c>
      <c r="T133" s="31">
        <v>0</v>
      </c>
      <c r="U133" s="32">
        <v>0</v>
      </c>
      <c r="V133" s="36">
        <f>R133+V134</f>
        <v>0</v>
      </c>
      <c r="W133" s="30">
        <v>0</v>
      </c>
      <c r="X133" s="31">
        <v>0</v>
      </c>
      <c r="Y133" s="32">
        <v>0</v>
      </c>
      <c r="Z133" s="36">
        <f>V133+Z134</f>
        <v>0</v>
      </c>
      <c r="AA133" s="117">
        <f t="shared" si="10"/>
        <v>0</v>
      </c>
      <c r="AB133" s="118">
        <f t="shared" si="10"/>
        <v>0</v>
      </c>
      <c r="AC133" s="119">
        <f t="shared" si="10"/>
        <v>0</v>
      </c>
    </row>
    <row r="134" spans="1:29" ht="12" customHeight="1" x14ac:dyDescent="0.2">
      <c r="A134" s="120"/>
      <c r="B134" s="38"/>
      <c r="C134" s="39">
        <v>0</v>
      </c>
      <c r="D134" s="40">
        <v>0</v>
      </c>
      <c r="E134" s="41">
        <v>0</v>
      </c>
      <c r="F134" s="121">
        <f>SUM(C135:F135)</f>
        <v>0</v>
      </c>
      <c r="G134" s="39">
        <v>0</v>
      </c>
      <c r="H134" s="40">
        <v>0</v>
      </c>
      <c r="I134" s="41">
        <v>0</v>
      </c>
      <c r="J134" s="121">
        <f>SUM(G135:J135)</f>
        <v>0</v>
      </c>
      <c r="K134" s="39">
        <v>0</v>
      </c>
      <c r="L134" s="40">
        <v>0</v>
      </c>
      <c r="M134" s="41">
        <v>0</v>
      </c>
      <c r="N134" s="121">
        <f>SUM(K135:N135)</f>
        <v>0</v>
      </c>
      <c r="O134" s="39">
        <v>0</v>
      </c>
      <c r="P134" s="40">
        <v>0</v>
      </c>
      <c r="Q134" s="41">
        <v>0</v>
      </c>
      <c r="R134" s="121">
        <f>SUM(O135:R135)</f>
        <v>0</v>
      </c>
      <c r="S134" s="39">
        <v>0</v>
      </c>
      <c r="T134" s="40">
        <v>0</v>
      </c>
      <c r="U134" s="41">
        <v>0</v>
      </c>
      <c r="V134" s="121">
        <f>SUM(S135:V135)</f>
        <v>0</v>
      </c>
      <c r="W134" s="39">
        <v>0</v>
      </c>
      <c r="X134" s="40">
        <v>0</v>
      </c>
      <c r="Y134" s="41">
        <v>0</v>
      </c>
      <c r="Z134" s="121">
        <f>SUM(W135:Z135)</f>
        <v>0</v>
      </c>
      <c r="AA134" s="122">
        <f t="shared" si="10"/>
        <v>0</v>
      </c>
      <c r="AB134" s="123">
        <f t="shared" si="10"/>
        <v>0</v>
      </c>
      <c r="AC134" s="124">
        <f t="shared" si="10"/>
        <v>0</v>
      </c>
    </row>
    <row r="135" spans="1:29" ht="15.75" customHeight="1" x14ac:dyDescent="0.2">
      <c r="A135" s="43"/>
      <c r="B135" s="44" t="s">
        <v>17</v>
      </c>
      <c r="C135" s="45"/>
      <c r="D135" s="45"/>
      <c r="E135" s="45"/>
      <c r="F135" s="46"/>
      <c r="G135" s="47"/>
      <c r="H135" s="45"/>
      <c r="I135" s="45"/>
      <c r="J135" s="46"/>
      <c r="K135" s="47"/>
      <c r="L135" s="45"/>
      <c r="M135" s="45"/>
      <c r="N135" s="46"/>
      <c r="O135" s="47"/>
      <c r="P135" s="45"/>
      <c r="Q135" s="45"/>
      <c r="R135" s="46"/>
      <c r="S135" s="47"/>
      <c r="T135" s="45"/>
      <c r="U135" s="45"/>
      <c r="V135" s="46"/>
      <c r="W135" s="47"/>
      <c r="X135" s="45"/>
      <c r="Y135" s="45"/>
      <c r="Z135" s="46"/>
      <c r="AA135" s="397" t="str">
        <f>IF(SUM(C135:Z135)&lt;1," ",SUM(C135:Z135))</f>
        <v xml:space="preserve"> </v>
      </c>
      <c r="AB135" s="390"/>
      <c r="AC135" s="391"/>
    </row>
    <row r="136" spans="1:29" ht="15.75" customHeight="1" thickBot="1" x14ac:dyDescent="0.25">
      <c r="A136" s="48"/>
      <c r="B136" s="49" t="s">
        <v>18</v>
      </c>
      <c r="C136" s="125">
        <v>1</v>
      </c>
      <c r="D136" s="54">
        <v>2</v>
      </c>
      <c r="E136" s="54">
        <v>3</v>
      </c>
      <c r="F136" s="55">
        <v>4</v>
      </c>
      <c r="G136" s="53">
        <v>5</v>
      </c>
      <c r="H136" s="54">
        <v>6</v>
      </c>
      <c r="I136" s="54">
        <v>7</v>
      </c>
      <c r="J136" s="55">
        <v>8</v>
      </c>
      <c r="K136" s="53">
        <v>9</v>
      </c>
      <c r="L136" s="54">
        <v>10</v>
      </c>
      <c r="M136" s="54">
        <v>11</v>
      </c>
      <c r="N136" s="55">
        <v>12</v>
      </c>
      <c r="O136" s="53">
        <v>13</v>
      </c>
      <c r="P136" s="54">
        <v>14</v>
      </c>
      <c r="Q136" s="54">
        <v>15</v>
      </c>
      <c r="R136" s="55">
        <v>16</v>
      </c>
      <c r="S136" s="53">
        <v>17</v>
      </c>
      <c r="T136" s="54">
        <v>18</v>
      </c>
      <c r="U136" s="54">
        <v>19</v>
      </c>
      <c r="V136" s="55">
        <v>20</v>
      </c>
      <c r="W136" s="53">
        <v>21</v>
      </c>
      <c r="X136" s="54">
        <v>22</v>
      </c>
      <c r="Y136" s="54">
        <v>23</v>
      </c>
      <c r="Z136" s="55">
        <v>24</v>
      </c>
      <c r="AA136" s="371"/>
      <c r="AB136" s="372"/>
      <c r="AC136" s="373"/>
    </row>
    <row r="137" spans="1:29" ht="12" hidden="1" customHeight="1" x14ac:dyDescent="0.2">
      <c r="A137" s="56"/>
      <c r="B137" s="56"/>
      <c r="C137" s="87"/>
      <c r="D137" s="58"/>
      <c r="E137" s="58"/>
      <c r="F137" s="59"/>
      <c r="G137" s="57"/>
      <c r="H137" s="58"/>
      <c r="I137" s="58"/>
      <c r="J137" s="59"/>
      <c r="K137" s="57"/>
      <c r="L137" s="60"/>
      <c r="M137" s="60"/>
      <c r="N137" s="61"/>
      <c r="O137" s="57"/>
      <c r="P137" s="60"/>
      <c r="Q137" s="60"/>
      <c r="R137" s="61"/>
      <c r="S137" s="57"/>
      <c r="T137" s="60"/>
      <c r="U137" s="60"/>
      <c r="V137" s="61"/>
      <c r="W137" s="57"/>
      <c r="X137" s="60"/>
      <c r="Y137" s="60"/>
      <c r="Z137" s="60"/>
      <c r="AA137" s="60"/>
      <c r="AB137" s="60"/>
      <c r="AC137" s="61"/>
    </row>
    <row r="138" spans="1:29" ht="17.100000000000001" customHeight="1" x14ac:dyDescent="0.25">
      <c r="A138" s="126"/>
      <c r="B138" s="63"/>
      <c r="C138" s="127"/>
      <c r="D138" s="68"/>
      <c r="E138" s="68"/>
      <c r="F138" s="69"/>
      <c r="G138" s="67"/>
      <c r="H138" s="68"/>
      <c r="I138" s="68"/>
      <c r="J138" s="69"/>
      <c r="K138" s="67"/>
      <c r="L138" s="68"/>
      <c r="M138" s="68"/>
      <c r="N138" s="69"/>
      <c r="O138" s="67"/>
      <c r="P138" s="68"/>
      <c r="Q138" s="68"/>
      <c r="R138" s="69"/>
      <c r="S138" s="67"/>
      <c r="T138" s="68"/>
      <c r="U138" s="68"/>
      <c r="V138" s="69"/>
      <c r="W138" s="67"/>
      <c r="X138" s="68"/>
      <c r="Y138" s="68"/>
      <c r="Z138" s="69"/>
      <c r="AA138" s="374"/>
      <c r="AB138" s="375"/>
      <c r="AC138" s="376"/>
    </row>
    <row r="139" spans="1:29" ht="12" customHeight="1" x14ac:dyDescent="0.2">
      <c r="A139" s="116"/>
      <c r="B139" s="29"/>
      <c r="C139" s="30">
        <v>0</v>
      </c>
      <c r="D139" s="31">
        <v>0</v>
      </c>
      <c r="E139" s="32">
        <v>0</v>
      </c>
      <c r="F139" s="33"/>
      <c r="G139" s="30">
        <v>0</v>
      </c>
      <c r="H139" s="31">
        <v>0</v>
      </c>
      <c r="I139" s="32">
        <v>0</v>
      </c>
      <c r="J139" s="33"/>
      <c r="K139" s="30">
        <v>0</v>
      </c>
      <c r="L139" s="31">
        <v>0</v>
      </c>
      <c r="M139" s="32">
        <v>0</v>
      </c>
      <c r="N139" s="33"/>
      <c r="O139" s="30">
        <v>0</v>
      </c>
      <c r="P139" s="31">
        <v>0</v>
      </c>
      <c r="Q139" s="32">
        <v>0</v>
      </c>
      <c r="R139" s="33"/>
      <c r="S139" s="30">
        <v>0</v>
      </c>
      <c r="T139" s="31">
        <v>0</v>
      </c>
      <c r="U139" s="32">
        <v>0</v>
      </c>
      <c r="V139" s="78"/>
      <c r="W139" s="30">
        <v>0</v>
      </c>
      <c r="X139" s="31">
        <v>0</v>
      </c>
      <c r="Y139" s="32">
        <v>0</v>
      </c>
      <c r="Z139" s="33"/>
      <c r="AA139" s="117">
        <f t="shared" ref="AA139:AC146" si="11">IF(C139+G139+K139+O139+S139+W139&lt;1,0,C139+G139+K139+O139+S139+W139)</f>
        <v>0</v>
      </c>
      <c r="AB139" s="118">
        <f t="shared" si="11"/>
        <v>0</v>
      </c>
      <c r="AC139" s="119">
        <f t="shared" si="11"/>
        <v>0</v>
      </c>
    </row>
    <row r="140" spans="1:29" ht="12" customHeight="1" x14ac:dyDescent="0.2">
      <c r="A140" s="116"/>
      <c r="B140" s="29"/>
      <c r="C140" s="30">
        <v>0</v>
      </c>
      <c r="D140" s="31">
        <v>0</v>
      </c>
      <c r="E140" s="32">
        <v>0</v>
      </c>
      <c r="F140" s="33"/>
      <c r="G140" s="30">
        <v>0</v>
      </c>
      <c r="H140" s="31">
        <v>0</v>
      </c>
      <c r="I140" s="32">
        <v>0</v>
      </c>
      <c r="J140" s="33"/>
      <c r="K140" s="30">
        <v>0</v>
      </c>
      <c r="L140" s="31">
        <v>0</v>
      </c>
      <c r="M140" s="32">
        <v>0</v>
      </c>
      <c r="N140" s="33"/>
      <c r="O140" s="30">
        <v>0</v>
      </c>
      <c r="P140" s="31">
        <v>0</v>
      </c>
      <c r="Q140" s="32">
        <v>0</v>
      </c>
      <c r="R140" s="33"/>
      <c r="S140" s="30">
        <v>0</v>
      </c>
      <c r="T140" s="31">
        <v>0</v>
      </c>
      <c r="U140" s="32">
        <v>0</v>
      </c>
      <c r="V140" s="78"/>
      <c r="W140" s="30">
        <v>0</v>
      </c>
      <c r="X140" s="31">
        <v>0</v>
      </c>
      <c r="Y140" s="32">
        <v>0</v>
      </c>
      <c r="Z140" s="33"/>
      <c r="AA140" s="117">
        <f t="shared" si="11"/>
        <v>0</v>
      </c>
      <c r="AB140" s="118">
        <f t="shared" si="11"/>
        <v>0</v>
      </c>
      <c r="AC140" s="119">
        <f t="shared" si="11"/>
        <v>0</v>
      </c>
    </row>
    <row r="141" spans="1:29" ht="12" customHeight="1" x14ac:dyDescent="0.2">
      <c r="A141" s="116"/>
      <c r="B141" s="29"/>
      <c r="C141" s="30">
        <v>0</v>
      </c>
      <c r="D141" s="31">
        <v>0</v>
      </c>
      <c r="E141" s="32">
        <v>0</v>
      </c>
      <c r="F141" s="33"/>
      <c r="G141" s="30">
        <v>0</v>
      </c>
      <c r="H141" s="31">
        <v>0</v>
      </c>
      <c r="I141" s="32">
        <v>0</v>
      </c>
      <c r="J141" s="33"/>
      <c r="K141" s="30">
        <v>0</v>
      </c>
      <c r="L141" s="31">
        <v>0</v>
      </c>
      <c r="M141" s="32">
        <v>0</v>
      </c>
      <c r="N141" s="33"/>
      <c r="O141" s="30">
        <v>0</v>
      </c>
      <c r="P141" s="31">
        <v>0</v>
      </c>
      <c r="Q141" s="32">
        <v>0</v>
      </c>
      <c r="R141" s="33"/>
      <c r="S141" s="30">
        <v>0</v>
      </c>
      <c r="T141" s="31">
        <v>0</v>
      </c>
      <c r="U141" s="32">
        <v>0</v>
      </c>
      <c r="V141" s="78"/>
      <c r="W141" s="30">
        <v>0</v>
      </c>
      <c r="X141" s="31">
        <v>0</v>
      </c>
      <c r="Y141" s="32">
        <v>0</v>
      </c>
      <c r="Z141" s="33"/>
      <c r="AA141" s="117">
        <f t="shared" si="11"/>
        <v>0</v>
      </c>
      <c r="AB141" s="118">
        <f t="shared" si="11"/>
        <v>0</v>
      </c>
      <c r="AC141" s="119">
        <f t="shared" si="11"/>
        <v>0</v>
      </c>
    </row>
    <row r="142" spans="1:29" ht="12" customHeight="1" x14ac:dyDescent="0.2">
      <c r="A142" s="116"/>
      <c r="B142" s="29"/>
      <c r="C142" s="30">
        <v>0</v>
      </c>
      <c r="D142" s="31">
        <v>0</v>
      </c>
      <c r="E142" s="32">
        <v>0</v>
      </c>
      <c r="F142" s="33"/>
      <c r="G142" s="30">
        <v>0</v>
      </c>
      <c r="H142" s="31">
        <v>0</v>
      </c>
      <c r="I142" s="32">
        <v>0</v>
      </c>
      <c r="J142" s="33"/>
      <c r="K142" s="30">
        <v>0</v>
      </c>
      <c r="L142" s="31">
        <v>0</v>
      </c>
      <c r="M142" s="32">
        <v>0</v>
      </c>
      <c r="N142" s="33"/>
      <c r="O142" s="30">
        <v>0</v>
      </c>
      <c r="P142" s="31">
        <v>0</v>
      </c>
      <c r="Q142" s="32">
        <v>0</v>
      </c>
      <c r="R142" s="33"/>
      <c r="S142" s="30">
        <v>0</v>
      </c>
      <c r="T142" s="31">
        <v>0</v>
      </c>
      <c r="U142" s="32">
        <v>0</v>
      </c>
      <c r="V142" s="78"/>
      <c r="W142" s="30">
        <v>0</v>
      </c>
      <c r="X142" s="31">
        <v>0</v>
      </c>
      <c r="Y142" s="32">
        <v>0</v>
      </c>
      <c r="Z142" s="33"/>
      <c r="AA142" s="117">
        <f t="shared" si="11"/>
        <v>0</v>
      </c>
      <c r="AB142" s="118">
        <f t="shared" si="11"/>
        <v>0</v>
      </c>
      <c r="AC142" s="119">
        <f t="shared" si="11"/>
        <v>0</v>
      </c>
    </row>
    <row r="143" spans="1:29" ht="12" customHeight="1" x14ac:dyDescent="0.2">
      <c r="A143" s="116"/>
      <c r="B143" s="71"/>
      <c r="C143" s="30">
        <v>0</v>
      </c>
      <c r="D143" s="31">
        <v>0</v>
      </c>
      <c r="E143" s="32">
        <v>0</v>
      </c>
      <c r="F143" s="35">
        <f>IF(SUM(E139:E146)=40," ",SUM(E139:E146)-40)</f>
        <v>-40</v>
      </c>
      <c r="G143" s="30">
        <v>0</v>
      </c>
      <c r="H143" s="31">
        <v>0</v>
      </c>
      <c r="I143" s="32">
        <v>0</v>
      </c>
      <c r="J143" s="35">
        <f>IF(SUM(I139:I146)=40," ",SUM(I139:I146)-40)</f>
        <v>-40</v>
      </c>
      <c r="K143" s="30">
        <v>0</v>
      </c>
      <c r="L143" s="31">
        <v>0</v>
      </c>
      <c r="M143" s="32">
        <v>0</v>
      </c>
      <c r="N143" s="35">
        <f>IF(SUM(M139:M146)=40," ",SUM(M139:M146)-40)</f>
        <v>-40</v>
      </c>
      <c r="O143" s="30">
        <v>0</v>
      </c>
      <c r="P143" s="31">
        <v>0</v>
      </c>
      <c r="Q143" s="32">
        <v>0</v>
      </c>
      <c r="R143" s="35">
        <f>IF(SUM(Q139:Q146)=40," ",SUM(Q139:Q146)-40)</f>
        <v>-40</v>
      </c>
      <c r="S143" s="30">
        <v>0</v>
      </c>
      <c r="T143" s="31">
        <v>0</v>
      </c>
      <c r="U143" s="32">
        <v>0</v>
      </c>
      <c r="V143" s="35">
        <f>IF(SUM(U139:U146)=40," ",SUM(U139:U146)-40)</f>
        <v>-40</v>
      </c>
      <c r="W143" s="30">
        <v>0</v>
      </c>
      <c r="X143" s="31">
        <v>0</v>
      </c>
      <c r="Y143" s="32">
        <v>0</v>
      </c>
      <c r="Z143" s="35">
        <f>IF(SUM(Y139:Y146)=40," ",SUM(Y139:Y146)-40)</f>
        <v>-40</v>
      </c>
      <c r="AA143" s="117">
        <f t="shared" si="11"/>
        <v>0</v>
      </c>
      <c r="AB143" s="118">
        <f t="shared" si="11"/>
        <v>0</v>
      </c>
      <c r="AC143" s="119">
        <f t="shared" si="11"/>
        <v>0</v>
      </c>
    </row>
    <row r="144" spans="1:29" ht="12" customHeight="1" x14ac:dyDescent="0.2">
      <c r="A144" s="116"/>
      <c r="B144" s="29"/>
      <c r="C144" s="30">
        <v>0</v>
      </c>
      <c r="D144" s="31">
        <v>0</v>
      </c>
      <c r="E144" s="32">
        <v>0</v>
      </c>
      <c r="F144" s="33"/>
      <c r="G144" s="30">
        <v>0</v>
      </c>
      <c r="H144" s="31">
        <v>0</v>
      </c>
      <c r="I144" s="32">
        <v>0</v>
      </c>
      <c r="J144" s="33"/>
      <c r="K144" s="30">
        <v>0</v>
      </c>
      <c r="L144" s="31">
        <v>0</v>
      </c>
      <c r="M144" s="32">
        <v>0</v>
      </c>
      <c r="N144" s="33"/>
      <c r="O144" s="30">
        <v>0</v>
      </c>
      <c r="P144" s="31">
        <v>0</v>
      </c>
      <c r="Q144" s="32">
        <v>0</v>
      </c>
      <c r="R144" s="33"/>
      <c r="S144" s="30">
        <v>0</v>
      </c>
      <c r="T144" s="31">
        <v>0</v>
      </c>
      <c r="U144" s="32">
        <v>0</v>
      </c>
      <c r="V144" s="33"/>
      <c r="W144" s="30">
        <v>0</v>
      </c>
      <c r="X144" s="31">
        <v>0</v>
      </c>
      <c r="Y144" s="32">
        <v>0</v>
      </c>
      <c r="Z144" s="33"/>
      <c r="AA144" s="117">
        <f t="shared" si="11"/>
        <v>0</v>
      </c>
      <c r="AB144" s="118">
        <f t="shared" si="11"/>
        <v>0</v>
      </c>
      <c r="AC144" s="119">
        <f t="shared" si="11"/>
        <v>0</v>
      </c>
    </row>
    <row r="145" spans="1:29" ht="12" customHeight="1" x14ac:dyDescent="0.2">
      <c r="A145" s="116"/>
      <c r="B145" s="29"/>
      <c r="C145" s="30">
        <v>0</v>
      </c>
      <c r="D145" s="31">
        <v>0</v>
      </c>
      <c r="E145" s="32">
        <v>0</v>
      </c>
      <c r="F145" s="36">
        <f>F146</f>
        <v>0</v>
      </c>
      <c r="G145" s="30">
        <v>0</v>
      </c>
      <c r="H145" s="31">
        <v>0</v>
      </c>
      <c r="I145" s="32">
        <v>0</v>
      </c>
      <c r="J145" s="36">
        <f>F145+J146</f>
        <v>0</v>
      </c>
      <c r="K145" s="30">
        <v>0</v>
      </c>
      <c r="L145" s="31">
        <v>0</v>
      </c>
      <c r="M145" s="32">
        <v>0</v>
      </c>
      <c r="N145" s="36">
        <f>J145+N146</f>
        <v>0</v>
      </c>
      <c r="O145" s="30">
        <v>0</v>
      </c>
      <c r="P145" s="31">
        <v>0</v>
      </c>
      <c r="Q145" s="32">
        <v>0</v>
      </c>
      <c r="R145" s="36">
        <f>N145+R146</f>
        <v>0</v>
      </c>
      <c r="S145" s="30">
        <v>0</v>
      </c>
      <c r="T145" s="31">
        <v>0</v>
      </c>
      <c r="U145" s="32">
        <v>0</v>
      </c>
      <c r="V145" s="36">
        <f>R145+V146</f>
        <v>0</v>
      </c>
      <c r="W145" s="30">
        <v>0</v>
      </c>
      <c r="X145" s="31">
        <v>0</v>
      </c>
      <c r="Y145" s="32">
        <v>0</v>
      </c>
      <c r="Z145" s="36">
        <f>V145+Z146</f>
        <v>0</v>
      </c>
      <c r="AA145" s="117">
        <f t="shared" si="11"/>
        <v>0</v>
      </c>
      <c r="AB145" s="118">
        <f t="shared" si="11"/>
        <v>0</v>
      </c>
      <c r="AC145" s="119">
        <f t="shared" si="11"/>
        <v>0</v>
      </c>
    </row>
    <row r="146" spans="1:29" ht="12" customHeight="1" x14ac:dyDescent="0.2">
      <c r="A146" s="120"/>
      <c r="B146" s="38"/>
      <c r="C146" s="39">
        <v>0</v>
      </c>
      <c r="D146" s="40">
        <v>0</v>
      </c>
      <c r="E146" s="41">
        <v>0</v>
      </c>
      <c r="F146" s="121">
        <f>SUM(C147:F147)</f>
        <v>0</v>
      </c>
      <c r="G146" s="39">
        <v>0</v>
      </c>
      <c r="H146" s="40">
        <v>0</v>
      </c>
      <c r="I146" s="41">
        <v>0</v>
      </c>
      <c r="J146" s="121">
        <f>SUM(G147:J147)</f>
        <v>0</v>
      </c>
      <c r="K146" s="39">
        <v>0</v>
      </c>
      <c r="L146" s="40">
        <v>0</v>
      </c>
      <c r="M146" s="41">
        <v>0</v>
      </c>
      <c r="N146" s="121">
        <f>SUM(K147:N147)</f>
        <v>0</v>
      </c>
      <c r="O146" s="39">
        <v>0</v>
      </c>
      <c r="P146" s="40">
        <v>0</v>
      </c>
      <c r="Q146" s="41">
        <v>0</v>
      </c>
      <c r="R146" s="121">
        <f>SUM(O147:R147)</f>
        <v>0</v>
      </c>
      <c r="S146" s="39">
        <v>0</v>
      </c>
      <c r="T146" s="40">
        <v>0</v>
      </c>
      <c r="U146" s="41">
        <v>0</v>
      </c>
      <c r="V146" s="121">
        <f>SUM(S147:V147)</f>
        <v>0</v>
      </c>
      <c r="W146" s="39">
        <v>0</v>
      </c>
      <c r="X146" s="40">
        <v>0</v>
      </c>
      <c r="Y146" s="41">
        <v>0</v>
      </c>
      <c r="Z146" s="121">
        <f>SUM(W147:Z147)</f>
        <v>0</v>
      </c>
      <c r="AA146" s="122">
        <f t="shared" si="11"/>
        <v>0</v>
      </c>
      <c r="AB146" s="123">
        <f t="shared" si="11"/>
        <v>0</v>
      </c>
      <c r="AC146" s="124">
        <f t="shared" si="11"/>
        <v>0</v>
      </c>
    </row>
    <row r="147" spans="1:29" ht="15.75" customHeight="1" x14ac:dyDescent="0.2">
      <c r="A147" s="43"/>
      <c r="B147" s="44" t="s">
        <v>17</v>
      </c>
      <c r="C147" s="45"/>
      <c r="D147" s="45"/>
      <c r="E147" s="45"/>
      <c r="F147" s="46"/>
      <c r="G147" s="47"/>
      <c r="H147" s="45"/>
      <c r="I147" s="45"/>
      <c r="J147" s="46"/>
      <c r="K147" s="47"/>
      <c r="L147" s="45"/>
      <c r="M147" s="45"/>
      <c r="N147" s="46"/>
      <c r="O147" s="47"/>
      <c r="P147" s="45"/>
      <c r="Q147" s="45"/>
      <c r="R147" s="46"/>
      <c r="S147" s="47"/>
      <c r="T147" s="45"/>
      <c r="U147" s="45"/>
      <c r="V147" s="46"/>
      <c r="W147" s="47"/>
      <c r="X147" s="45"/>
      <c r="Y147" s="45"/>
      <c r="Z147" s="46"/>
      <c r="AA147" s="397" t="str">
        <f>IF(SUM(C147:Z147)&lt;1," ",SUM(C147:Z147))</f>
        <v xml:space="preserve"> </v>
      </c>
      <c r="AB147" s="390"/>
      <c r="AC147" s="391"/>
    </row>
    <row r="148" spans="1:29" ht="15.75" customHeight="1" thickBot="1" x14ac:dyDescent="0.25">
      <c r="A148" s="48"/>
      <c r="B148" s="49" t="s">
        <v>18</v>
      </c>
      <c r="C148" s="125">
        <v>1</v>
      </c>
      <c r="D148" s="54">
        <v>2</v>
      </c>
      <c r="E148" s="54">
        <v>3</v>
      </c>
      <c r="F148" s="55">
        <v>4</v>
      </c>
      <c r="G148" s="53">
        <v>5</v>
      </c>
      <c r="H148" s="54">
        <v>6</v>
      </c>
      <c r="I148" s="54">
        <v>7</v>
      </c>
      <c r="J148" s="55">
        <v>8</v>
      </c>
      <c r="K148" s="53">
        <v>9</v>
      </c>
      <c r="L148" s="54">
        <v>10</v>
      </c>
      <c r="M148" s="54">
        <v>11</v>
      </c>
      <c r="N148" s="55">
        <v>12</v>
      </c>
      <c r="O148" s="53">
        <v>13</v>
      </c>
      <c r="P148" s="54">
        <v>14</v>
      </c>
      <c r="Q148" s="54">
        <v>15</v>
      </c>
      <c r="R148" s="55">
        <v>16</v>
      </c>
      <c r="S148" s="53">
        <v>17</v>
      </c>
      <c r="T148" s="54">
        <v>18</v>
      </c>
      <c r="U148" s="54">
        <v>19</v>
      </c>
      <c r="V148" s="55">
        <v>20</v>
      </c>
      <c r="W148" s="53">
        <v>21</v>
      </c>
      <c r="X148" s="54">
        <v>22</v>
      </c>
      <c r="Y148" s="54">
        <v>23</v>
      </c>
      <c r="Z148" s="55">
        <v>24</v>
      </c>
      <c r="AA148" s="371"/>
      <c r="AB148" s="372"/>
      <c r="AC148" s="373"/>
    </row>
    <row r="149" spans="1:29" ht="12" hidden="1" customHeight="1" x14ac:dyDescent="0.2">
      <c r="A149" s="56"/>
      <c r="B149" s="56"/>
      <c r="C149" s="87"/>
      <c r="D149" s="58"/>
      <c r="E149" s="58"/>
      <c r="F149" s="59"/>
      <c r="G149" s="57"/>
      <c r="H149" s="58"/>
      <c r="I149" s="58"/>
      <c r="J149" s="59"/>
      <c r="K149" s="57"/>
      <c r="L149" s="60"/>
      <c r="M149" s="60"/>
      <c r="N149" s="61"/>
      <c r="O149" s="57"/>
      <c r="P149" s="60"/>
      <c r="Q149" s="60"/>
      <c r="R149" s="61"/>
      <c r="S149" s="57"/>
      <c r="T149" s="60"/>
      <c r="U149" s="60"/>
      <c r="V149" s="61"/>
      <c r="W149" s="57"/>
      <c r="X149" s="60"/>
      <c r="Y149" s="60"/>
      <c r="Z149" s="60"/>
      <c r="AA149" s="60"/>
      <c r="AB149" s="60"/>
      <c r="AC149" s="61"/>
    </row>
    <row r="150" spans="1:29" ht="17.100000000000001" customHeight="1" x14ac:dyDescent="0.25">
      <c r="A150" s="126"/>
      <c r="B150" s="63"/>
      <c r="C150" s="127"/>
      <c r="D150" s="68"/>
      <c r="E150" s="68"/>
      <c r="F150" s="69"/>
      <c r="G150" s="67"/>
      <c r="H150" s="68"/>
      <c r="I150" s="68"/>
      <c r="J150" s="69"/>
      <c r="K150" s="67"/>
      <c r="L150" s="68"/>
      <c r="M150" s="68"/>
      <c r="N150" s="69"/>
      <c r="O150" s="67"/>
      <c r="P150" s="68"/>
      <c r="Q150" s="68"/>
      <c r="R150" s="69"/>
      <c r="S150" s="67"/>
      <c r="T150" s="68"/>
      <c r="U150" s="68"/>
      <c r="V150" s="69"/>
      <c r="W150" s="67"/>
      <c r="X150" s="68"/>
      <c r="Y150" s="68"/>
      <c r="Z150" s="69"/>
      <c r="AA150" s="374"/>
      <c r="AB150" s="375"/>
      <c r="AC150" s="376"/>
    </row>
    <row r="151" spans="1:29" ht="12" customHeight="1" x14ac:dyDescent="0.2">
      <c r="A151" s="116"/>
      <c r="B151" s="29"/>
      <c r="C151" s="30">
        <v>0</v>
      </c>
      <c r="D151" s="31">
        <v>0</v>
      </c>
      <c r="E151" s="32">
        <v>0</v>
      </c>
      <c r="F151" s="33"/>
      <c r="G151" s="30">
        <v>0</v>
      </c>
      <c r="H151" s="31">
        <v>0</v>
      </c>
      <c r="I151" s="32">
        <v>0</v>
      </c>
      <c r="J151" s="33"/>
      <c r="K151" s="30">
        <v>0</v>
      </c>
      <c r="L151" s="31">
        <v>0</v>
      </c>
      <c r="M151" s="32">
        <v>0</v>
      </c>
      <c r="N151" s="33"/>
      <c r="O151" s="30">
        <v>0</v>
      </c>
      <c r="P151" s="31">
        <v>0</v>
      </c>
      <c r="Q151" s="32">
        <v>0</v>
      </c>
      <c r="R151" s="33"/>
      <c r="S151" s="30">
        <v>0</v>
      </c>
      <c r="T151" s="31">
        <v>0</v>
      </c>
      <c r="U151" s="32">
        <v>0</v>
      </c>
      <c r="V151" s="78"/>
      <c r="W151" s="30">
        <v>0</v>
      </c>
      <c r="X151" s="31">
        <v>0</v>
      </c>
      <c r="Y151" s="32">
        <v>0</v>
      </c>
      <c r="Z151" s="33"/>
      <c r="AA151" s="117">
        <f t="shared" ref="AA151:AC158" si="12">IF(C151+G151+K151+O151+S151+W151&lt;1,0,C151+G151+K151+O151+S151+W151)</f>
        <v>0</v>
      </c>
      <c r="AB151" s="118">
        <f t="shared" si="12"/>
        <v>0</v>
      </c>
      <c r="AC151" s="119">
        <f t="shared" si="12"/>
        <v>0</v>
      </c>
    </row>
    <row r="152" spans="1:29" ht="12" customHeight="1" x14ac:dyDescent="0.2">
      <c r="A152" s="116"/>
      <c r="B152" s="29"/>
      <c r="C152" s="30">
        <v>0</v>
      </c>
      <c r="D152" s="31">
        <v>0</v>
      </c>
      <c r="E152" s="32">
        <v>0</v>
      </c>
      <c r="F152" s="33"/>
      <c r="G152" s="30">
        <v>0</v>
      </c>
      <c r="H152" s="31">
        <v>0</v>
      </c>
      <c r="I152" s="32">
        <v>0</v>
      </c>
      <c r="J152" s="33"/>
      <c r="K152" s="30">
        <v>0</v>
      </c>
      <c r="L152" s="31">
        <v>0</v>
      </c>
      <c r="M152" s="32">
        <v>0</v>
      </c>
      <c r="N152" s="33"/>
      <c r="O152" s="30">
        <v>0</v>
      </c>
      <c r="P152" s="31">
        <v>0</v>
      </c>
      <c r="Q152" s="32">
        <v>0</v>
      </c>
      <c r="R152" s="33"/>
      <c r="S152" s="30">
        <v>0</v>
      </c>
      <c r="T152" s="31">
        <v>0</v>
      </c>
      <c r="U152" s="32">
        <v>0</v>
      </c>
      <c r="V152" s="78"/>
      <c r="W152" s="30">
        <v>0</v>
      </c>
      <c r="X152" s="31">
        <v>0</v>
      </c>
      <c r="Y152" s="32">
        <v>0</v>
      </c>
      <c r="Z152" s="33"/>
      <c r="AA152" s="117">
        <f t="shared" si="12"/>
        <v>0</v>
      </c>
      <c r="AB152" s="118">
        <f t="shared" si="12"/>
        <v>0</v>
      </c>
      <c r="AC152" s="119">
        <f t="shared" si="12"/>
        <v>0</v>
      </c>
    </row>
    <row r="153" spans="1:29" ht="12" customHeight="1" x14ac:dyDescent="0.2">
      <c r="A153" s="116"/>
      <c r="B153" s="29"/>
      <c r="C153" s="30">
        <v>0</v>
      </c>
      <c r="D153" s="31">
        <v>0</v>
      </c>
      <c r="E153" s="32">
        <v>0</v>
      </c>
      <c r="F153" s="33"/>
      <c r="G153" s="30">
        <v>0</v>
      </c>
      <c r="H153" s="31">
        <v>0</v>
      </c>
      <c r="I153" s="32">
        <v>0</v>
      </c>
      <c r="J153" s="33"/>
      <c r="K153" s="30">
        <v>0</v>
      </c>
      <c r="L153" s="31">
        <v>0</v>
      </c>
      <c r="M153" s="32">
        <v>0</v>
      </c>
      <c r="N153" s="33"/>
      <c r="O153" s="30">
        <v>0</v>
      </c>
      <c r="P153" s="31">
        <v>0</v>
      </c>
      <c r="Q153" s="32">
        <v>0</v>
      </c>
      <c r="R153" s="33"/>
      <c r="S153" s="30">
        <v>0</v>
      </c>
      <c r="T153" s="31">
        <v>0</v>
      </c>
      <c r="U153" s="32">
        <v>0</v>
      </c>
      <c r="V153" s="78"/>
      <c r="W153" s="30">
        <v>0</v>
      </c>
      <c r="X153" s="31">
        <v>0</v>
      </c>
      <c r="Y153" s="32">
        <v>0</v>
      </c>
      <c r="Z153" s="33"/>
      <c r="AA153" s="117">
        <f t="shared" si="12"/>
        <v>0</v>
      </c>
      <c r="AB153" s="118">
        <f t="shared" si="12"/>
        <v>0</v>
      </c>
      <c r="AC153" s="119">
        <f t="shared" si="12"/>
        <v>0</v>
      </c>
    </row>
    <row r="154" spans="1:29" ht="12" customHeight="1" x14ac:dyDescent="0.2">
      <c r="A154" s="116"/>
      <c r="B154" s="29"/>
      <c r="C154" s="30">
        <v>0</v>
      </c>
      <c r="D154" s="31">
        <v>0</v>
      </c>
      <c r="E154" s="32">
        <v>0</v>
      </c>
      <c r="F154" s="33"/>
      <c r="G154" s="30">
        <v>0</v>
      </c>
      <c r="H154" s="31">
        <v>0</v>
      </c>
      <c r="I154" s="32">
        <v>0</v>
      </c>
      <c r="J154" s="33"/>
      <c r="K154" s="30">
        <v>0</v>
      </c>
      <c r="L154" s="31">
        <v>0</v>
      </c>
      <c r="M154" s="32">
        <v>0</v>
      </c>
      <c r="N154" s="33"/>
      <c r="O154" s="30">
        <v>0</v>
      </c>
      <c r="P154" s="31">
        <v>0</v>
      </c>
      <c r="Q154" s="32">
        <v>0</v>
      </c>
      <c r="R154" s="33"/>
      <c r="S154" s="30">
        <v>0</v>
      </c>
      <c r="T154" s="31">
        <v>0</v>
      </c>
      <c r="U154" s="32">
        <v>0</v>
      </c>
      <c r="V154" s="78"/>
      <c r="W154" s="30">
        <v>0</v>
      </c>
      <c r="X154" s="31">
        <v>0</v>
      </c>
      <c r="Y154" s="32">
        <v>0</v>
      </c>
      <c r="Z154" s="33"/>
      <c r="AA154" s="117">
        <f t="shared" si="12"/>
        <v>0</v>
      </c>
      <c r="AB154" s="118">
        <f t="shared" si="12"/>
        <v>0</v>
      </c>
      <c r="AC154" s="119">
        <f t="shared" si="12"/>
        <v>0</v>
      </c>
    </row>
    <row r="155" spans="1:29" ht="12" customHeight="1" x14ac:dyDescent="0.2">
      <c r="A155" s="116"/>
      <c r="B155" s="71"/>
      <c r="C155" s="30">
        <v>0</v>
      </c>
      <c r="D155" s="31">
        <v>0</v>
      </c>
      <c r="E155" s="32">
        <v>0</v>
      </c>
      <c r="F155" s="35">
        <f>IF(SUM(E151:E158)=40," ",SUM(E151:E158)-40)</f>
        <v>-40</v>
      </c>
      <c r="G155" s="30">
        <v>0</v>
      </c>
      <c r="H155" s="31">
        <v>0</v>
      </c>
      <c r="I155" s="32">
        <v>0</v>
      </c>
      <c r="J155" s="35">
        <f>IF(SUM(I151:I158)=40," ",SUM(I151:I158)-40)</f>
        <v>-40</v>
      </c>
      <c r="K155" s="30">
        <v>0</v>
      </c>
      <c r="L155" s="31">
        <v>0</v>
      </c>
      <c r="M155" s="32">
        <v>0</v>
      </c>
      <c r="N155" s="35">
        <f>IF(SUM(M151:M158)=40," ",SUM(M151:M158)-40)</f>
        <v>-40</v>
      </c>
      <c r="O155" s="30">
        <v>0</v>
      </c>
      <c r="P155" s="31">
        <v>0</v>
      </c>
      <c r="Q155" s="32">
        <v>0</v>
      </c>
      <c r="R155" s="35">
        <f>IF(SUM(Q151:Q158)=40," ",SUM(Q151:Q158)-40)</f>
        <v>-40</v>
      </c>
      <c r="S155" s="30">
        <v>0</v>
      </c>
      <c r="T155" s="31">
        <v>0</v>
      </c>
      <c r="U155" s="32">
        <v>0</v>
      </c>
      <c r="V155" s="35">
        <f>IF(SUM(U151:U158)=40," ",SUM(U151:U158)-40)</f>
        <v>-40</v>
      </c>
      <c r="W155" s="30">
        <v>0</v>
      </c>
      <c r="X155" s="31">
        <v>0</v>
      </c>
      <c r="Y155" s="32">
        <v>0</v>
      </c>
      <c r="Z155" s="35">
        <f>IF(SUM(Y151:Y158)=40," ",SUM(Y151:Y158)-40)</f>
        <v>-40</v>
      </c>
      <c r="AA155" s="117">
        <f t="shared" si="12"/>
        <v>0</v>
      </c>
      <c r="AB155" s="118">
        <f t="shared" si="12"/>
        <v>0</v>
      </c>
      <c r="AC155" s="119">
        <f t="shared" si="12"/>
        <v>0</v>
      </c>
    </row>
    <row r="156" spans="1:29" ht="12" customHeight="1" x14ac:dyDescent="0.2">
      <c r="A156" s="116"/>
      <c r="B156" s="29"/>
      <c r="C156" s="30">
        <v>0</v>
      </c>
      <c r="D156" s="31">
        <v>0</v>
      </c>
      <c r="E156" s="32">
        <v>0</v>
      </c>
      <c r="F156" s="33"/>
      <c r="G156" s="30">
        <v>0</v>
      </c>
      <c r="H156" s="31">
        <v>0</v>
      </c>
      <c r="I156" s="32">
        <v>0</v>
      </c>
      <c r="J156" s="33"/>
      <c r="K156" s="30">
        <v>0</v>
      </c>
      <c r="L156" s="31">
        <v>0</v>
      </c>
      <c r="M156" s="32">
        <v>0</v>
      </c>
      <c r="N156" s="33"/>
      <c r="O156" s="30">
        <v>0</v>
      </c>
      <c r="P156" s="31">
        <v>0</v>
      </c>
      <c r="Q156" s="32">
        <v>0</v>
      </c>
      <c r="R156" s="33"/>
      <c r="S156" s="30">
        <v>0</v>
      </c>
      <c r="T156" s="31">
        <v>0</v>
      </c>
      <c r="U156" s="32">
        <v>0</v>
      </c>
      <c r="V156" s="33"/>
      <c r="W156" s="30">
        <v>0</v>
      </c>
      <c r="X156" s="31">
        <v>0</v>
      </c>
      <c r="Y156" s="32">
        <v>0</v>
      </c>
      <c r="Z156" s="33"/>
      <c r="AA156" s="117">
        <f t="shared" si="12"/>
        <v>0</v>
      </c>
      <c r="AB156" s="118">
        <f t="shared" si="12"/>
        <v>0</v>
      </c>
      <c r="AC156" s="119">
        <f t="shared" si="12"/>
        <v>0</v>
      </c>
    </row>
    <row r="157" spans="1:29" ht="12" customHeight="1" x14ac:dyDescent="0.2">
      <c r="A157" s="116"/>
      <c r="B157" s="29"/>
      <c r="C157" s="30">
        <v>0</v>
      </c>
      <c r="D157" s="31">
        <v>0</v>
      </c>
      <c r="E157" s="32">
        <v>0</v>
      </c>
      <c r="F157" s="36">
        <f>F158</f>
        <v>0</v>
      </c>
      <c r="G157" s="30">
        <v>0</v>
      </c>
      <c r="H157" s="31">
        <v>0</v>
      </c>
      <c r="I157" s="32">
        <v>0</v>
      </c>
      <c r="J157" s="36">
        <f>F157+J158</f>
        <v>0</v>
      </c>
      <c r="K157" s="30">
        <v>0</v>
      </c>
      <c r="L157" s="31">
        <v>0</v>
      </c>
      <c r="M157" s="32">
        <v>0</v>
      </c>
      <c r="N157" s="36">
        <f>J157+N158</f>
        <v>0</v>
      </c>
      <c r="O157" s="30">
        <v>0</v>
      </c>
      <c r="P157" s="31">
        <v>0</v>
      </c>
      <c r="Q157" s="32">
        <v>0</v>
      </c>
      <c r="R157" s="36">
        <f>N157+R158</f>
        <v>0</v>
      </c>
      <c r="S157" s="30">
        <v>0</v>
      </c>
      <c r="T157" s="31">
        <v>0</v>
      </c>
      <c r="U157" s="32">
        <v>0</v>
      </c>
      <c r="V157" s="36">
        <f>R157+V158</f>
        <v>0</v>
      </c>
      <c r="W157" s="30">
        <v>0</v>
      </c>
      <c r="X157" s="31">
        <v>0</v>
      </c>
      <c r="Y157" s="32">
        <v>0</v>
      </c>
      <c r="Z157" s="36">
        <f>V157+Z158</f>
        <v>0</v>
      </c>
      <c r="AA157" s="117">
        <f t="shared" si="12"/>
        <v>0</v>
      </c>
      <c r="AB157" s="118">
        <f t="shared" si="12"/>
        <v>0</v>
      </c>
      <c r="AC157" s="119">
        <f t="shared" si="12"/>
        <v>0</v>
      </c>
    </row>
    <row r="158" spans="1:29" ht="12" customHeight="1" x14ac:dyDescent="0.2">
      <c r="A158" s="120"/>
      <c r="B158" s="38"/>
      <c r="C158" s="39">
        <v>0</v>
      </c>
      <c r="D158" s="40">
        <v>0</v>
      </c>
      <c r="E158" s="41">
        <v>0</v>
      </c>
      <c r="F158" s="121">
        <f>SUM(C159:F159)</f>
        <v>0</v>
      </c>
      <c r="G158" s="39">
        <v>0</v>
      </c>
      <c r="H158" s="40">
        <v>0</v>
      </c>
      <c r="I158" s="41">
        <v>0</v>
      </c>
      <c r="J158" s="121">
        <f>SUM(G159:J159)</f>
        <v>0</v>
      </c>
      <c r="K158" s="39">
        <v>0</v>
      </c>
      <c r="L158" s="40">
        <v>0</v>
      </c>
      <c r="M158" s="41">
        <v>0</v>
      </c>
      <c r="N158" s="121">
        <f>SUM(K159:N159)</f>
        <v>0</v>
      </c>
      <c r="O158" s="39">
        <v>0</v>
      </c>
      <c r="P158" s="40">
        <v>0</v>
      </c>
      <c r="Q158" s="41">
        <v>0</v>
      </c>
      <c r="R158" s="121">
        <f>SUM(O159:R159)</f>
        <v>0</v>
      </c>
      <c r="S158" s="39">
        <v>0</v>
      </c>
      <c r="T158" s="40">
        <v>0</v>
      </c>
      <c r="U158" s="41">
        <v>0</v>
      </c>
      <c r="V158" s="121">
        <f>SUM(S159:V159)</f>
        <v>0</v>
      </c>
      <c r="W158" s="39">
        <v>0</v>
      </c>
      <c r="X158" s="40">
        <v>0</v>
      </c>
      <c r="Y158" s="41">
        <v>0</v>
      </c>
      <c r="Z158" s="121">
        <f>SUM(W159:Z159)</f>
        <v>0</v>
      </c>
      <c r="AA158" s="117">
        <f t="shared" si="12"/>
        <v>0</v>
      </c>
      <c r="AB158" s="118">
        <f t="shared" si="12"/>
        <v>0</v>
      </c>
      <c r="AC158" s="119">
        <f t="shared" si="12"/>
        <v>0</v>
      </c>
    </row>
    <row r="159" spans="1:29" ht="15.75" customHeight="1" x14ac:dyDescent="0.2">
      <c r="A159" s="43"/>
      <c r="B159" s="44" t="s">
        <v>17</v>
      </c>
      <c r="C159" s="45"/>
      <c r="D159" s="45"/>
      <c r="E159" s="45"/>
      <c r="F159" s="46"/>
      <c r="G159" s="47"/>
      <c r="H159" s="45"/>
      <c r="I159" s="45"/>
      <c r="J159" s="46"/>
      <c r="K159" s="47"/>
      <c r="L159" s="45"/>
      <c r="M159" s="45"/>
      <c r="N159" s="46"/>
      <c r="O159" s="47"/>
      <c r="P159" s="45"/>
      <c r="Q159" s="45"/>
      <c r="R159" s="46"/>
      <c r="S159" s="47"/>
      <c r="T159" s="45"/>
      <c r="U159" s="45"/>
      <c r="V159" s="46"/>
      <c r="W159" s="47"/>
      <c r="X159" s="45"/>
      <c r="Y159" s="45"/>
      <c r="Z159" s="46"/>
      <c r="AA159" s="368" t="str">
        <f>IF(SUM(C159:Z159)&lt;1," ",SUM(C159:Z159))</f>
        <v xml:space="preserve"> </v>
      </c>
      <c r="AB159" s="369"/>
      <c r="AC159" s="370"/>
    </row>
    <row r="160" spans="1:29" ht="15.75" customHeight="1" thickBot="1" x14ac:dyDescent="0.25">
      <c r="A160" s="48"/>
      <c r="B160" s="49" t="s">
        <v>18</v>
      </c>
      <c r="C160" s="125">
        <v>1</v>
      </c>
      <c r="D160" s="54">
        <v>2</v>
      </c>
      <c r="E160" s="54">
        <v>3</v>
      </c>
      <c r="F160" s="55">
        <v>4</v>
      </c>
      <c r="G160" s="53">
        <v>5</v>
      </c>
      <c r="H160" s="54">
        <v>6</v>
      </c>
      <c r="I160" s="54">
        <v>7</v>
      </c>
      <c r="J160" s="55">
        <v>8</v>
      </c>
      <c r="K160" s="53">
        <v>9</v>
      </c>
      <c r="L160" s="54">
        <v>10</v>
      </c>
      <c r="M160" s="54">
        <v>11</v>
      </c>
      <c r="N160" s="55">
        <v>12</v>
      </c>
      <c r="O160" s="53">
        <v>13</v>
      </c>
      <c r="P160" s="54">
        <v>14</v>
      </c>
      <c r="Q160" s="54">
        <v>15</v>
      </c>
      <c r="R160" s="55">
        <v>16</v>
      </c>
      <c r="S160" s="53">
        <v>17</v>
      </c>
      <c r="T160" s="54">
        <v>18</v>
      </c>
      <c r="U160" s="54">
        <v>19</v>
      </c>
      <c r="V160" s="55">
        <v>20</v>
      </c>
      <c r="W160" s="53">
        <v>21</v>
      </c>
      <c r="X160" s="54">
        <v>22</v>
      </c>
      <c r="Y160" s="54">
        <v>23</v>
      </c>
      <c r="Z160" s="55">
        <v>24</v>
      </c>
      <c r="AA160" s="371"/>
      <c r="AB160" s="372"/>
      <c r="AC160" s="373"/>
    </row>
    <row r="161" spans="1:29" ht="12" hidden="1" customHeight="1" x14ac:dyDescent="0.2">
      <c r="A161" s="56"/>
      <c r="B161" s="56"/>
      <c r="C161" s="87"/>
      <c r="D161" s="58"/>
      <c r="E161" s="58"/>
      <c r="F161" s="59"/>
      <c r="G161" s="57"/>
      <c r="H161" s="58"/>
      <c r="I161" s="58"/>
      <c r="J161" s="59"/>
      <c r="K161" s="57"/>
      <c r="L161" s="60"/>
      <c r="M161" s="60"/>
      <c r="N161" s="61"/>
      <c r="O161" s="57"/>
      <c r="P161" s="60"/>
      <c r="Q161" s="60"/>
      <c r="R161" s="61"/>
      <c r="S161" s="57"/>
      <c r="T161" s="60"/>
      <c r="U161" s="60"/>
      <c r="V161" s="61"/>
      <c r="W161" s="57"/>
      <c r="X161" s="60"/>
      <c r="Y161" s="60"/>
      <c r="Z161" s="60"/>
      <c r="AA161" s="60"/>
      <c r="AB161" s="60"/>
      <c r="AC161" s="61"/>
    </row>
    <row r="162" spans="1:29" ht="17.100000000000001" customHeight="1" x14ac:dyDescent="0.25">
      <c r="A162" s="126"/>
      <c r="B162" s="63"/>
      <c r="C162" s="127"/>
      <c r="D162" s="68"/>
      <c r="E162" s="68"/>
      <c r="F162" s="69"/>
      <c r="G162" s="67"/>
      <c r="H162" s="68"/>
      <c r="I162" s="68"/>
      <c r="J162" s="69"/>
      <c r="K162" s="67"/>
      <c r="L162" s="68"/>
      <c r="M162" s="68"/>
      <c r="N162" s="69"/>
      <c r="O162" s="67"/>
      <c r="P162" s="68"/>
      <c r="Q162" s="68"/>
      <c r="R162" s="69"/>
      <c r="S162" s="67"/>
      <c r="T162" s="68"/>
      <c r="U162" s="68"/>
      <c r="V162" s="69"/>
      <c r="W162" s="67"/>
      <c r="X162" s="68"/>
      <c r="Y162" s="68"/>
      <c r="Z162" s="69"/>
      <c r="AA162" s="374"/>
      <c r="AB162" s="375"/>
      <c r="AC162" s="376"/>
    </row>
    <row r="163" spans="1:29" ht="12" customHeight="1" x14ac:dyDescent="0.2">
      <c r="A163" s="116"/>
      <c r="B163" s="29"/>
      <c r="C163" s="30">
        <v>0</v>
      </c>
      <c r="D163" s="31">
        <v>0</v>
      </c>
      <c r="E163" s="32">
        <v>0</v>
      </c>
      <c r="F163" s="33"/>
      <c r="G163" s="30">
        <v>0</v>
      </c>
      <c r="H163" s="31">
        <v>0</v>
      </c>
      <c r="I163" s="32">
        <v>0</v>
      </c>
      <c r="J163" s="33"/>
      <c r="K163" s="30">
        <v>0</v>
      </c>
      <c r="L163" s="31">
        <v>0</v>
      </c>
      <c r="M163" s="32">
        <v>0</v>
      </c>
      <c r="N163" s="33"/>
      <c r="O163" s="30">
        <v>0</v>
      </c>
      <c r="P163" s="31">
        <v>0</v>
      </c>
      <c r="Q163" s="32">
        <v>0</v>
      </c>
      <c r="R163" s="33"/>
      <c r="S163" s="30">
        <v>0</v>
      </c>
      <c r="T163" s="31">
        <v>0</v>
      </c>
      <c r="U163" s="32">
        <v>0</v>
      </c>
      <c r="V163" s="78"/>
      <c r="W163" s="30">
        <v>0</v>
      </c>
      <c r="X163" s="31">
        <v>0</v>
      </c>
      <c r="Y163" s="32">
        <v>0</v>
      </c>
      <c r="Z163" s="33"/>
      <c r="AA163" s="117">
        <f t="shared" ref="AA163:AC170" si="13">IF(C163+G163+K163+O163+S163+W163&lt;1,0,C163+G163+K163+O163+S163+W163)</f>
        <v>0</v>
      </c>
      <c r="AB163" s="118">
        <f t="shared" si="13"/>
        <v>0</v>
      </c>
      <c r="AC163" s="119">
        <f t="shared" si="13"/>
        <v>0</v>
      </c>
    </row>
    <row r="164" spans="1:29" ht="12" customHeight="1" x14ac:dyDescent="0.2">
      <c r="A164" s="116"/>
      <c r="B164" s="29"/>
      <c r="C164" s="30">
        <v>0</v>
      </c>
      <c r="D164" s="31">
        <v>0</v>
      </c>
      <c r="E164" s="32">
        <v>0</v>
      </c>
      <c r="F164" s="33"/>
      <c r="G164" s="30">
        <v>0</v>
      </c>
      <c r="H164" s="31">
        <v>0</v>
      </c>
      <c r="I164" s="32">
        <v>0</v>
      </c>
      <c r="J164" s="33"/>
      <c r="K164" s="30">
        <v>0</v>
      </c>
      <c r="L164" s="31">
        <v>0</v>
      </c>
      <c r="M164" s="32">
        <v>0</v>
      </c>
      <c r="N164" s="33"/>
      <c r="O164" s="30">
        <v>0</v>
      </c>
      <c r="P164" s="31">
        <v>0</v>
      </c>
      <c r="Q164" s="32">
        <v>0</v>
      </c>
      <c r="R164" s="33"/>
      <c r="S164" s="30">
        <v>0</v>
      </c>
      <c r="T164" s="31">
        <v>0</v>
      </c>
      <c r="U164" s="32">
        <v>0</v>
      </c>
      <c r="V164" s="78"/>
      <c r="W164" s="30">
        <v>0</v>
      </c>
      <c r="X164" s="31">
        <v>0</v>
      </c>
      <c r="Y164" s="32">
        <v>0</v>
      </c>
      <c r="Z164" s="33"/>
      <c r="AA164" s="117">
        <f t="shared" si="13"/>
        <v>0</v>
      </c>
      <c r="AB164" s="118">
        <f t="shared" si="13"/>
        <v>0</v>
      </c>
      <c r="AC164" s="119">
        <f t="shared" si="13"/>
        <v>0</v>
      </c>
    </row>
    <row r="165" spans="1:29" ht="12" customHeight="1" x14ac:dyDescent="0.2">
      <c r="A165" s="116"/>
      <c r="B165" s="29"/>
      <c r="C165" s="30">
        <v>0</v>
      </c>
      <c r="D165" s="31">
        <v>0</v>
      </c>
      <c r="E165" s="32">
        <v>0</v>
      </c>
      <c r="F165" s="33"/>
      <c r="G165" s="30">
        <v>0</v>
      </c>
      <c r="H165" s="31">
        <v>0</v>
      </c>
      <c r="I165" s="32">
        <v>0</v>
      </c>
      <c r="J165" s="33"/>
      <c r="K165" s="30">
        <v>0</v>
      </c>
      <c r="L165" s="31">
        <v>0</v>
      </c>
      <c r="M165" s="32">
        <v>0</v>
      </c>
      <c r="N165" s="33"/>
      <c r="O165" s="30">
        <v>0</v>
      </c>
      <c r="P165" s="31">
        <v>0</v>
      </c>
      <c r="Q165" s="32">
        <v>0</v>
      </c>
      <c r="R165" s="33"/>
      <c r="S165" s="30">
        <v>0</v>
      </c>
      <c r="T165" s="31">
        <v>0</v>
      </c>
      <c r="U165" s="32">
        <v>0</v>
      </c>
      <c r="V165" s="78"/>
      <c r="W165" s="30">
        <v>0</v>
      </c>
      <c r="X165" s="31">
        <v>0</v>
      </c>
      <c r="Y165" s="32">
        <v>0</v>
      </c>
      <c r="Z165" s="33"/>
      <c r="AA165" s="117">
        <f t="shared" si="13"/>
        <v>0</v>
      </c>
      <c r="AB165" s="118">
        <f t="shared" si="13"/>
        <v>0</v>
      </c>
      <c r="AC165" s="119">
        <f t="shared" si="13"/>
        <v>0</v>
      </c>
    </row>
    <row r="166" spans="1:29" ht="12" customHeight="1" x14ac:dyDescent="0.2">
      <c r="A166" s="116"/>
      <c r="B166" s="29"/>
      <c r="C166" s="30">
        <v>0</v>
      </c>
      <c r="D166" s="31">
        <v>0</v>
      </c>
      <c r="E166" s="32">
        <v>0</v>
      </c>
      <c r="F166" s="33"/>
      <c r="G166" s="30">
        <v>0</v>
      </c>
      <c r="H166" s="31">
        <v>0</v>
      </c>
      <c r="I166" s="32">
        <v>0</v>
      </c>
      <c r="J166" s="33"/>
      <c r="K166" s="30">
        <v>0</v>
      </c>
      <c r="L166" s="31">
        <v>0</v>
      </c>
      <c r="M166" s="32">
        <v>0</v>
      </c>
      <c r="N166" s="33"/>
      <c r="O166" s="30">
        <v>0</v>
      </c>
      <c r="P166" s="31">
        <v>0</v>
      </c>
      <c r="Q166" s="32">
        <v>0</v>
      </c>
      <c r="R166" s="33"/>
      <c r="S166" s="30">
        <v>0</v>
      </c>
      <c r="T166" s="31">
        <v>0</v>
      </c>
      <c r="U166" s="32">
        <v>0</v>
      </c>
      <c r="V166" s="78"/>
      <c r="W166" s="30">
        <v>0</v>
      </c>
      <c r="X166" s="31">
        <v>0</v>
      </c>
      <c r="Y166" s="32">
        <v>0</v>
      </c>
      <c r="Z166" s="33"/>
      <c r="AA166" s="117">
        <f t="shared" si="13"/>
        <v>0</v>
      </c>
      <c r="AB166" s="118">
        <f t="shared" si="13"/>
        <v>0</v>
      </c>
      <c r="AC166" s="119">
        <f t="shared" si="13"/>
        <v>0</v>
      </c>
    </row>
    <row r="167" spans="1:29" ht="12" customHeight="1" x14ac:dyDescent="0.2">
      <c r="A167" s="116"/>
      <c r="B167" s="71"/>
      <c r="C167" s="30">
        <v>0</v>
      </c>
      <c r="D167" s="31">
        <v>0</v>
      </c>
      <c r="E167" s="32">
        <v>0</v>
      </c>
      <c r="F167" s="35">
        <f>IF(SUM(E163:E170)=40," ",SUM(E163:E170)-40)</f>
        <v>-40</v>
      </c>
      <c r="G167" s="30">
        <v>0</v>
      </c>
      <c r="H167" s="31">
        <v>0</v>
      </c>
      <c r="I167" s="32">
        <v>0</v>
      </c>
      <c r="J167" s="35">
        <f>IF(SUM(I163:I170)=40," ",SUM(I163:I170)-40)</f>
        <v>-40</v>
      </c>
      <c r="K167" s="30">
        <v>0</v>
      </c>
      <c r="L167" s="31">
        <v>0</v>
      </c>
      <c r="M167" s="32">
        <v>0</v>
      </c>
      <c r="N167" s="35">
        <f>IF(SUM(M163:M170)=40," ",SUM(M163:M170)-40)</f>
        <v>-40</v>
      </c>
      <c r="O167" s="30">
        <v>0</v>
      </c>
      <c r="P167" s="31">
        <v>0</v>
      </c>
      <c r="Q167" s="32">
        <v>0</v>
      </c>
      <c r="R167" s="35">
        <f>IF(SUM(Q163:Q170)=40," ",SUM(Q163:Q170)-40)</f>
        <v>-40</v>
      </c>
      <c r="S167" s="30">
        <v>0</v>
      </c>
      <c r="T167" s="31">
        <v>0</v>
      </c>
      <c r="U167" s="32">
        <v>0</v>
      </c>
      <c r="V167" s="35">
        <f>IF(SUM(U163:U170)=40," ",SUM(U163:U170)-40)</f>
        <v>-40</v>
      </c>
      <c r="W167" s="30">
        <v>0</v>
      </c>
      <c r="X167" s="31">
        <v>0</v>
      </c>
      <c r="Y167" s="32">
        <v>0</v>
      </c>
      <c r="Z167" s="35">
        <f>IF(SUM(Y163:Y170)=40," ",SUM(Y163:Y170)-40)</f>
        <v>-40</v>
      </c>
      <c r="AA167" s="117">
        <f t="shared" si="13"/>
        <v>0</v>
      </c>
      <c r="AB167" s="118">
        <f t="shared" si="13"/>
        <v>0</v>
      </c>
      <c r="AC167" s="119">
        <f t="shared" si="13"/>
        <v>0</v>
      </c>
    </row>
    <row r="168" spans="1:29" ht="12" customHeight="1" x14ac:dyDescent="0.2">
      <c r="A168" s="116"/>
      <c r="B168" s="29"/>
      <c r="C168" s="30">
        <v>0</v>
      </c>
      <c r="D168" s="31">
        <v>0</v>
      </c>
      <c r="E168" s="32">
        <v>0</v>
      </c>
      <c r="F168" s="33"/>
      <c r="G168" s="30">
        <v>0</v>
      </c>
      <c r="H168" s="31">
        <v>0</v>
      </c>
      <c r="I168" s="32">
        <v>0</v>
      </c>
      <c r="J168" s="33"/>
      <c r="K168" s="30">
        <v>0</v>
      </c>
      <c r="L168" s="31">
        <v>0</v>
      </c>
      <c r="M168" s="32">
        <v>0</v>
      </c>
      <c r="N168" s="33"/>
      <c r="O168" s="30">
        <v>0</v>
      </c>
      <c r="P168" s="31">
        <v>0</v>
      </c>
      <c r="Q168" s="32">
        <v>0</v>
      </c>
      <c r="R168" s="33"/>
      <c r="S168" s="30">
        <v>0</v>
      </c>
      <c r="T168" s="31">
        <v>0</v>
      </c>
      <c r="U168" s="32">
        <v>0</v>
      </c>
      <c r="V168" s="33"/>
      <c r="W168" s="30">
        <v>0</v>
      </c>
      <c r="X168" s="31">
        <v>0</v>
      </c>
      <c r="Y168" s="32">
        <v>0</v>
      </c>
      <c r="Z168" s="33"/>
      <c r="AA168" s="117">
        <f t="shared" si="13"/>
        <v>0</v>
      </c>
      <c r="AB168" s="118">
        <f t="shared" si="13"/>
        <v>0</v>
      </c>
      <c r="AC168" s="119">
        <f t="shared" si="13"/>
        <v>0</v>
      </c>
    </row>
    <row r="169" spans="1:29" ht="12" customHeight="1" x14ac:dyDescent="0.2">
      <c r="A169" s="116"/>
      <c r="B169" s="29"/>
      <c r="C169" s="30">
        <v>0</v>
      </c>
      <c r="D169" s="31">
        <v>0</v>
      </c>
      <c r="E169" s="32">
        <v>0</v>
      </c>
      <c r="F169" s="36">
        <f>F170</f>
        <v>0</v>
      </c>
      <c r="G169" s="30">
        <v>0</v>
      </c>
      <c r="H169" s="31">
        <v>0</v>
      </c>
      <c r="I169" s="32">
        <v>0</v>
      </c>
      <c r="J169" s="36">
        <f>F169+J170</f>
        <v>0</v>
      </c>
      <c r="K169" s="30">
        <v>0</v>
      </c>
      <c r="L169" s="31">
        <v>0</v>
      </c>
      <c r="M169" s="32">
        <v>0</v>
      </c>
      <c r="N169" s="36">
        <f>J169+N170</f>
        <v>0</v>
      </c>
      <c r="O169" s="30">
        <v>0</v>
      </c>
      <c r="P169" s="31">
        <v>0</v>
      </c>
      <c r="Q169" s="32">
        <v>0</v>
      </c>
      <c r="R169" s="36">
        <f>N169+R170</f>
        <v>0</v>
      </c>
      <c r="S169" s="30">
        <v>0</v>
      </c>
      <c r="T169" s="31">
        <v>0</v>
      </c>
      <c r="U169" s="32">
        <v>0</v>
      </c>
      <c r="V169" s="36">
        <f>R169+V170</f>
        <v>0</v>
      </c>
      <c r="W169" s="30">
        <v>0</v>
      </c>
      <c r="X169" s="31">
        <v>0</v>
      </c>
      <c r="Y169" s="32">
        <v>0</v>
      </c>
      <c r="Z169" s="36">
        <f>V169+Z170</f>
        <v>0</v>
      </c>
      <c r="AA169" s="117">
        <f t="shared" si="13"/>
        <v>0</v>
      </c>
      <c r="AB169" s="118">
        <f t="shared" si="13"/>
        <v>0</v>
      </c>
      <c r="AC169" s="119">
        <f t="shared" si="13"/>
        <v>0</v>
      </c>
    </row>
    <row r="170" spans="1:29" ht="12" customHeight="1" x14ac:dyDescent="0.2">
      <c r="A170" s="120"/>
      <c r="B170" s="38"/>
      <c r="C170" s="39">
        <v>0</v>
      </c>
      <c r="D170" s="40">
        <v>0</v>
      </c>
      <c r="E170" s="41">
        <v>0</v>
      </c>
      <c r="F170" s="121">
        <f>SUM(C171:F171)</f>
        <v>0</v>
      </c>
      <c r="G170" s="39">
        <v>0</v>
      </c>
      <c r="H170" s="40">
        <v>0</v>
      </c>
      <c r="I170" s="41">
        <v>0</v>
      </c>
      <c r="J170" s="121">
        <f>SUM(G171:J171)</f>
        <v>0</v>
      </c>
      <c r="K170" s="39">
        <v>0</v>
      </c>
      <c r="L170" s="40">
        <v>0</v>
      </c>
      <c r="M170" s="41">
        <v>0</v>
      </c>
      <c r="N170" s="121">
        <f>SUM(K171:N171)</f>
        <v>0</v>
      </c>
      <c r="O170" s="39">
        <v>0</v>
      </c>
      <c r="P170" s="40">
        <v>0</v>
      </c>
      <c r="Q170" s="41">
        <v>0</v>
      </c>
      <c r="R170" s="121">
        <f>SUM(O171:R171)</f>
        <v>0</v>
      </c>
      <c r="S170" s="39">
        <v>0</v>
      </c>
      <c r="T170" s="40">
        <v>0</v>
      </c>
      <c r="U170" s="41">
        <v>0</v>
      </c>
      <c r="V170" s="121">
        <f>SUM(S171:V171)</f>
        <v>0</v>
      </c>
      <c r="W170" s="39">
        <v>0</v>
      </c>
      <c r="X170" s="40">
        <v>0</v>
      </c>
      <c r="Y170" s="41">
        <v>0</v>
      </c>
      <c r="Z170" s="121">
        <f>SUM(W171:Z171)</f>
        <v>0</v>
      </c>
      <c r="AA170" s="117">
        <f t="shared" si="13"/>
        <v>0</v>
      </c>
      <c r="AB170" s="118">
        <f t="shared" si="13"/>
        <v>0</v>
      </c>
      <c r="AC170" s="119">
        <f t="shared" si="13"/>
        <v>0</v>
      </c>
    </row>
    <row r="171" spans="1:29" ht="15.75" customHeight="1" x14ac:dyDescent="0.2">
      <c r="A171" s="43"/>
      <c r="B171" s="44" t="s">
        <v>17</v>
      </c>
      <c r="C171" s="45"/>
      <c r="D171" s="45"/>
      <c r="E171" s="45"/>
      <c r="F171" s="46"/>
      <c r="G171" s="88"/>
      <c r="H171" s="89"/>
      <c r="I171" s="89"/>
      <c r="J171" s="90"/>
      <c r="K171" s="88"/>
      <c r="L171" s="89"/>
      <c r="M171" s="89"/>
      <c r="N171" s="90"/>
      <c r="O171" s="88"/>
      <c r="P171" s="89"/>
      <c r="Q171" s="89"/>
      <c r="R171" s="90"/>
      <c r="S171" s="88"/>
      <c r="T171" s="89"/>
      <c r="U171" s="89"/>
      <c r="V171" s="90"/>
      <c r="W171" s="88"/>
      <c r="X171" s="89"/>
      <c r="Y171" s="89"/>
      <c r="Z171" s="90"/>
      <c r="AA171" s="368" t="str">
        <f>IF(SUM(C171:Z171)&lt;1," ",SUM(C171:Z171))</f>
        <v xml:space="preserve"> </v>
      </c>
      <c r="AB171" s="369"/>
      <c r="AC171" s="370"/>
    </row>
    <row r="172" spans="1:29" ht="15.75" customHeight="1" thickBot="1" x14ac:dyDescent="0.25">
      <c r="A172" s="48"/>
      <c r="B172" s="49" t="s">
        <v>18</v>
      </c>
      <c r="C172" s="125">
        <v>1</v>
      </c>
      <c r="D172" s="54">
        <v>2</v>
      </c>
      <c r="E172" s="54">
        <v>3</v>
      </c>
      <c r="F172" s="55">
        <v>4</v>
      </c>
      <c r="G172" s="53">
        <v>5</v>
      </c>
      <c r="H172" s="54">
        <v>6</v>
      </c>
      <c r="I172" s="54">
        <v>7</v>
      </c>
      <c r="J172" s="55">
        <v>8</v>
      </c>
      <c r="K172" s="53">
        <v>9</v>
      </c>
      <c r="L172" s="54">
        <v>10</v>
      </c>
      <c r="M172" s="54">
        <v>11</v>
      </c>
      <c r="N172" s="55">
        <v>12</v>
      </c>
      <c r="O172" s="53">
        <v>13</v>
      </c>
      <c r="P172" s="54">
        <v>14</v>
      </c>
      <c r="Q172" s="54">
        <v>15</v>
      </c>
      <c r="R172" s="55">
        <v>16</v>
      </c>
      <c r="S172" s="53">
        <v>17</v>
      </c>
      <c r="T172" s="54">
        <v>18</v>
      </c>
      <c r="U172" s="54">
        <v>19</v>
      </c>
      <c r="V172" s="55">
        <v>20</v>
      </c>
      <c r="W172" s="53">
        <v>21</v>
      </c>
      <c r="X172" s="54">
        <v>22</v>
      </c>
      <c r="Y172" s="54">
        <v>23</v>
      </c>
      <c r="Z172" s="55">
        <v>24</v>
      </c>
      <c r="AA172" s="371"/>
      <c r="AB172" s="372"/>
      <c r="AC172" s="373"/>
    </row>
    <row r="173" spans="1:29" ht="12" hidden="1" customHeight="1" x14ac:dyDescent="0.2">
      <c r="A173" s="56"/>
      <c r="B173" s="56"/>
      <c r="C173" s="87"/>
      <c r="D173" s="58"/>
      <c r="E173" s="58"/>
      <c r="F173" s="59"/>
      <c r="G173" s="57"/>
      <c r="H173" s="58"/>
      <c r="I173" s="58"/>
      <c r="J173" s="59"/>
      <c r="K173" s="57"/>
      <c r="L173" s="60"/>
      <c r="M173" s="60"/>
      <c r="N173" s="61"/>
      <c r="O173" s="57"/>
      <c r="P173" s="60"/>
      <c r="Q173" s="60"/>
      <c r="R173" s="61"/>
      <c r="S173" s="57"/>
      <c r="T173" s="60"/>
      <c r="U173" s="60"/>
      <c r="V173" s="61"/>
      <c r="W173" s="57"/>
      <c r="X173" s="60"/>
      <c r="Y173" s="60"/>
      <c r="Z173" s="60"/>
      <c r="AA173" s="60"/>
      <c r="AB173" s="60"/>
      <c r="AC173" s="61"/>
    </row>
    <row r="174" spans="1:29" ht="17.100000000000001" customHeight="1" x14ac:dyDescent="0.25">
      <c r="A174" s="126"/>
      <c r="B174" s="63"/>
      <c r="C174" s="127"/>
      <c r="D174" s="68"/>
      <c r="E174" s="68"/>
      <c r="F174" s="69"/>
      <c r="G174" s="67"/>
      <c r="H174" s="68"/>
      <c r="I174" s="68"/>
      <c r="J174" s="69"/>
      <c r="K174" s="67"/>
      <c r="L174" s="68"/>
      <c r="M174" s="68"/>
      <c r="N174" s="69"/>
      <c r="O174" s="67"/>
      <c r="P174" s="68"/>
      <c r="Q174" s="68"/>
      <c r="R174" s="69"/>
      <c r="S174" s="67"/>
      <c r="T174" s="68"/>
      <c r="U174" s="68"/>
      <c r="V174" s="69"/>
      <c r="W174" s="67"/>
      <c r="X174" s="68"/>
      <c r="Y174" s="68"/>
      <c r="Z174" s="69"/>
      <c r="AA174" s="374"/>
      <c r="AB174" s="375"/>
      <c r="AC174" s="376"/>
    </row>
    <row r="175" spans="1:29" ht="12" customHeight="1" x14ac:dyDescent="0.2">
      <c r="A175" s="116"/>
      <c r="B175" s="29"/>
      <c r="C175" s="30">
        <v>0</v>
      </c>
      <c r="D175" s="31">
        <v>0</v>
      </c>
      <c r="E175" s="32">
        <v>0</v>
      </c>
      <c r="F175" s="33"/>
      <c r="G175" s="30">
        <v>0</v>
      </c>
      <c r="H175" s="31">
        <v>0</v>
      </c>
      <c r="I175" s="32">
        <v>0</v>
      </c>
      <c r="J175" s="33"/>
      <c r="K175" s="30">
        <v>0</v>
      </c>
      <c r="L175" s="31">
        <v>0</v>
      </c>
      <c r="M175" s="32">
        <v>0</v>
      </c>
      <c r="N175" s="33"/>
      <c r="O175" s="30">
        <v>0</v>
      </c>
      <c r="P175" s="31">
        <v>0</v>
      </c>
      <c r="Q175" s="32">
        <v>0</v>
      </c>
      <c r="R175" s="33"/>
      <c r="S175" s="30">
        <v>0</v>
      </c>
      <c r="T175" s="31">
        <v>0</v>
      </c>
      <c r="U175" s="32">
        <v>0</v>
      </c>
      <c r="V175" s="78"/>
      <c r="W175" s="30">
        <v>0</v>
      </c>
      <c r="X175" s="31">
        <v>0</v>
      </c>
      <c r="Y175" s="32">
        <v>0</v>
      </c>
      <c r="Z175" s="33"/>
      <c r="AA175" s="117">
        <f t="shared" ref="AA175:AC182" si="14">IF(C175+G175+K175+O175+S175+W175&lt;1,0,C175+G175+K175+O175+S175+W175)</f>
        <v>0</v>
      </c>
      <c r="AB175" s="118">
        <f t="shared" si="14"/>
        <v>0</v>
      </c>
      <c r="AC175" s="119">
        <f t="shared" si="14"/>
        <v>0</v>
      </c>
    </row>
    <row r="176" spans="1:29" ht="12" customHeight="1" x14ac:dyDescent="0.2">
      <c r="A176" s="116"/>
      <c r="B176" s="29"/>
      <c r="C176" s="30">
        <v>0</v>
      </c>
      <c r="D176" s="31">
        <v>0</v>
      </c>
      <c r="E176" s="32">
        <v>0</v>
      </c>
      <c r="F176" s="33"/>
      <c r="G176" s="30">
        <v>0</v>
      </c>
      <c r="H176" s="31">
        <v>0</v>
      </c>
      <c r="I176" s="32">
        <v>0</v>
      </c>
      <c r="J176" s="33"/>
      <c r="K176" s="30">
        <v>0</v>
      </c>
      <c r="L176" s="31">
        <v>0</v>
      </c>
      <c r="M176" s="32">
        <v>0</v>
      </c>
      <c r="N176" s="33"/>
      <c r="O176" s="30">
        <v>0</v>
      </c>
      <c r="P176" s="31">
        <v>0</v>
      </c>
      <c r="Q176" s="32">
        <v>0</v>
      </c>
      <c r="R176" s="33"/>
      <c r="S176" s="30">
        <v>0</v>
      </c>
      <c r="T176" s="31">
        <v>0</v>
      </c>
      <c r="U176" s="32">
        <v>0</v>
      </c>
      <c r="V176" s="78"/>
      <c r="W176" s="30">
        <v>0</v>
      </c>
      <c r="X176" s="31">
        <v>0</v>
      </c>
      <c r="Y176" s="32">
        <v>0</v>
      </c>
      <c r="Z176" s="33"/>
      <c r="AA176" s="117">
        <f t="shared" si="14"/>
        <v>0</v>
      </c>
      <c r="AB176" s="118">
        <f t="shared" si="14"/>
        <v>0</v>
      </c>
      <c r="AC176" s="119">
        <f t="shared" si="14"/>
        <v>0</v>
      </c>
    </row>
    <row r="177" spans="1:29" ht="12" customHeight="1" x14ac:dyDescent="0.2">
      <c r="A177" s="116"/>
      <c r="B177" s="29"/>
      <c r="C177" s="30">
        <v>0</v>
      </c>
      <c r="D177" s="31">
        <v>0</v>
      </c>
      <c r="E177" s="32">
        <v>0</v>
      </c>
      <c r="F177" s="33"/>
      <c r="G177" s="30">
        <v>0</v>
      </c>
      <c r="H177" s="31">
        <v>0</v>
      </c>
      <c r="I177" s="32">
        <v>0</v>
      </c>
      <c r="J177" s="33"/>
      <c r="K177" s="30">
        <v>0</v>
      </c>
      <c r="L177" s="31">
        <v>0</v>
      </c>
      <c r="M177" s="32">
        <v>0</v>
      </c>
      <c r="N177" s="33"/>
      <c r="O177" s="30">
        <v>0</v>
      </c>
      <c r="P177" s="31">
        <v>0</v>
      </c>
      <c r="Q177" s="32">
        <v>0</v>
      </c>
      <c r="R177" s="33"/>
      <c r="S177" s="30">
        <v>0</v>
      </c>
      <c r="T177" s="31">
        <v>0</v>
      </c>
      <c r="U177" s="32">
        <v>0</v>
      </c>
      <c r="V177" s="78"/>
      <c r="W177" s="30">
        <v>0</v>
      </c>
      <c r="X177" s="31">
        <v>0</v>
      </c>
      <c r="Y177" s="32">
        <v>0</v>
      </c>
      <c r="Z177" s="33"/>
      <c r="AA177" s="117">
        <f t="shared" si="14"/>
        <v>0</v>
      </c>
      <c r="AB177" s="118">
        <f t="shared" si="14"/>
        <v>0</v>
      </c>
      <c r="AC177" s="119">
        <f t="shared" si="14"/>
        <v>0</v>
      </c>
    </row>
    <row r="178" spans="1:29" ht="12" customHeight="1" x14ac:dyDescent="0.2">
      <c r="A178" s="116"/>
      <c r="B178" s="29"/>
      <c r="C178" s="30">
        <v>0</v>
      </c>
      <c r="D178" s="31">
        <v>0</v>
      </c>
      <c r="E178" s="32">
        <v>0</v>
      </c>
      <c r="F178" s="33"/>
      <c r="G178" s="30">
        <v>0</v>
      </c>
      <c r="H178" s="31">
        <v>0</v>
      </c>
      <c r="I178" s="32">
        <v>0</v>
      </c>
      <c r="J178" s="33"/>
      <c r="K178" s="30">
        <v>0</v>
      </c>
      <c r="L178" s="31">
        <v>0</v>
      </c>
      <c r="M178" s="32">
        <v>0</v>
      </c>
      <c r="N178" s="33"/>
      <c r="O178" s="30">
        <v>0</v>
      </c>
      <c r="P178" s="31">
        <v>0</v>
      </c>
      <c r="Q178" s="32">
        <v>0</v>
      </c>
      <c r="R178" s="33"/>
      <c r="S178" s="30">
        <v>0</v>
      </c>
      <c r="T178" s="31">
        <v>0</v>
      </c>
      <c r="U178" s="32">
        <v>0</v>
      </c>
      <c r="V178" s="78"/>
      <c r="W178" s="30">
        <v>0</v>
      </c>
      <c r="X178" s="31">
        <v>0</v>
      </c>
      <c r="Y178" s="32">
        <v>0</v>
      </c>
      <c r="Z178" s="33"/>
      <c r="AA178" s="117">
        <f t="shared" si="14"/>
        <v>0</v>
      </c>
      <c r="AB178" s="118">
        <f t="shared" si="14"/>
        <v>0</v>
      </c>
      <c r="AC178" s="119">
        <f t="shared" si="14"/>
        <v>0</v>
      </c>
    </row>
    <row r="179" spans="1:29" ht="12" customHeight="1" x14ac:dyDescent="0.2">
      <c r="A179" s="116"/>
      <c r="B179" s="71"/>
      <c r="C179" s="30">
        <v>0</v>
      </c>
      <c r="D179" s="31">
        <v>0</v>
      </c>
      <c r="E179" s="32">
        <v>0</v>
      </c>
      <c r="F179" s="35">
        <f>IF(SUM(E175:E182)=40," ",SUM(E175:E182)-40)</f>
        <v>-40</v>
      </c>
      <c r="G179" s="30">
        <v>0</v>
      </c>
      <c r="H179" s="31">
        <v>0</v>
      </c>
      <c r="I179" s="32">
        <v>0</v>
      </c>
      <c r="J179" s="35">
        <f>IF(SUM(I175:I182)=40," ",SUM(I175:I182)-40)</f>
        <v>-40</v>
      </c>
      <c r="K179" s="30">
        <v>0</v>
      </c>
      <c r="L179" s="31">
        <v>0</v>
      </c>
      <c r="M179" s="32">
        <v>0</v>
      </c>
      <c r="N179" s="35">
        <f>IF(SUM(M175:M182)=40," ",SUM(M175:M182)-40)</f>
        <v>-40</v>
      </c>
      <c r="O179" s="30">
        <v>0</v>
      </c>
      <c r="P179" s="31">
        <v>0</v>
      </c>
      <c r="Q179" s="32">
        <v>0</v>
      </c>
      <c r="R179" s="35">
        <f>IF(SUM(Q175:Q182)=40," ",SUM(Q175:Q182)-40)</f>
        <v>-40</v>
      </c>
      <c r="S179" s="30">
        <v>0</v>
      </c>
      <c r="T179" s="31">
        <v>0</v>
      </c>
      <c r="U179" s="32">
        <v>0</v>
      </c>
      <c r="V179" s="35">
        <f>IF(SUM(U175:U182)=40," ",SUM(U175:U182)-40)</f>
        <v>-40</v>
      </c>
      <c r="W179" s="30">
        <v>0</v>
      </c>
      <c r="X179" s="31">
        <v>0</v>
      </c>
      <c r="Y179" s="32">
        <v>0</v>
      </c>
      <c r="Z179" s="35">
        <f>IF(SUM(Y175:Y182)=40," ",SUM(Y175:Y182)-40)</f>
        <v>-40</v>
      </c>
      <c r="AA179" s="117">
        <f t="shared" si="14"/>
        <v>0</v>
      </c>
      <c r="AB179" s="118">
        <f t="shared" si="14"/>
        <v>0</v>
      </c>
      <c r="AC179" s="119">
        <f t="shared" si="14"/>
        <v>0</v>
      </c>
    </row>
    <row r="180" spans="1:29" ht="12" customHeight="1" x14ac:dyDescent="0.2">
      <c r="A180" s="116"/>
      <c r="B180" s="29"/>
      <c r="C180" s="30">
        <v>0</v>
      </c>
      <c r="D180" s="31">
        <v>0</v>
      </c>
      <c r="E180" s="32">
        <v>0</v>
      </c>
      <c r="F180" s="33"/>
      <c r="G180" s="30">
        <v>0</v>
      </c>
      <c r="H180" s="31">
        <v>0</v>
      </c>
      <c r="I180" s="32">
        <v>0</v>
      </c>
      <c r="J180" s="33"/>
      <c r="K180" s="30">
        <v>0</v>
      </c>
      <c r="L180" s="31">
        <v>0</v>
      </c>
      <c r="M180" s="32">
        <v>0</v>
      </c>
      <c r="N180" s="33"/>
      <c r="O180" s="30">
        <v>0</v>
      </c>
      <c r="P180" s="31">
        <v>0</v>
      </c>
      <c r="Q180" s="32">
        <v>0</v>
      </c>
      <c r="R180" s="33"/>
      <c r="S180" s="30">
        <v>0</v>
      </c>
      <c r="T180" s="31">
        <v>0</v>
      </c>
      <c r="U180" s="32">
        <v>0</v>
      </c>
      <c r="V180" s="33"/>
      <c r="W180" s="30">
        <v>0</v>
      </c>
      <c r="X180" s="31">
        <v>0</v>
      </c>
      <c r="Y180" s="32">
        <v>0</v>
      </c>
      <c r="Z180" s="33"/>
      <c r="AA180" s="117">
        <f t="shared" si="14"/>
        <v>0</v>
      </c>
      <c r="AB180" s="118">
        <f t="shared" si="14"/>
        <v>0</v>
      </c>
      <c r="AC180" s="119">
        <f t="shared" si="14"/>
        <v>0</v>
      </c>
    </row>
    <row r="181" spans="1:29" ht="12" customHeight="1" x14ac:dyDescent="0.2">
      <c r="A181" s="116"/>
      <c r="B181" s="29"/>
      <c r="C181" s="30">
        <v>0</v>
      </c>
      <c r="D181" s="31">
        <v>0</v>
      </c>
      <c r="E181" s="32">
        <v>0</v>
      </c>
      <c r="F181" s="36">
        <f>F182</f>
        <v>0</v>
      </c>
      <c r="G181" s="30">
        <v>0</v>
      </c>
      <c r="H181" s="31">
        <v>0</v>
      </c>
      <c r="I181" s="32">
        <v>0</v>
      </c>
      <c r="J181" s="36">
        <f>F181+J182</f>
        <v>0</v>
      </c>
      <c r="K181" s="30">
        <v>0</v>
      </c>
      <c r="L181" s="31">
        <v>0</v>
      </c>
      <c r="M181" s="32">
        <v>0</v>
      </c>
      <c r="N181" s="36">
        <f>J181+N182</f>
        <v>0</v>
      </c>
      <c r="O181" s="30">
        <v>0</v>
      </c>
      <c r="P181" s="31">
        <v>0</v>
      </c>
      <c r="Q181" s="32">
        <v>0</v>
      </c>
      <c r="R181" s="36">
        <f>N181+R182</f>
        <v>0</v>
      </c>
      <c r="S181" s="30">
        <v>0</v>
      </c>
      <c r="T181" s="31">
        <v>0</v>
      </c>
      <c r="U181" s="32">
        <v>0</v>
      </c>
      <c r="V181" s="36">
        <f>R181+V182</f>
        <v>0</v>
      </c>
      <c r="W181" s="30">
        <v>0</v>
      </c>
      <c r="X181" s="31">
        <v>0</v>
      </c>
      <c r="Y181" s="32">
        <v>0</v>
      </c>
      <c r="Z181" s="36">
        <f>V181+Z182</f>
        <v>0</v>
      </c>
      <c r="AA181" s="117">
        <f t="shared" si="14"/>
        <v>0</v>
      </c>
      <c r="AB181" s="118">
        <f t="shared" si="14"/>
        <v>0</v>
      </c>
      <c r="AC181" s="119">
        <f t="shared" si="14"/>
        <v>0</v>
      </c>
    </row>
    <row r="182" spans="1:29" ht="12" customHeight="1" x14ac:dyDescent="0.2">
      <c r="A182" s="120"/>
      <c r="B182" s="38"/>
      <c r="C182" s="39">
        <v>0</v>
      </c>
      <c r="D182" s="40">
        <v>0</v>
      </c>
      <c r="E182" s="41">
        <v>0</v>
      </c>
      <c r="F182" s="121">
        <f>SUM(C183:F183)</f>
        <v>0</v>
      </c>
      <c r="G182" s="39">
        <v>0</v>
      </c>
      <c r="H182" s="40">
        <v>0</v>
      </c>
      <c r="I182" s="41">
        <v>0</v>
      </c>
      <c r="J182" s="121">
        <f>SUM(G183:J183)</f>
        <v>0</v>
      </c>
      <c r="K182" s="39">
        <v>0</v>
      </c>
      <c r="L182" s="40">
        <v>0</v>
      </c>
      <c r="M182" s="41">
        <v>0</v>
      </c>
      <c r="N182" s="121">
        <f>SUM(K183:N183)</f>
        <v>0</v>
      </c>
      <c r="O182" s="39">
        <v>0</v>
      </c>
      <c r="P182" s="40">
        <v>0</v>
      </c>
      <c r="Q182" s="41">
        <v>0</v>
      </c>
      <c r="R182" s="121">
        <f>SUM(O183:R183)</f>
        <v>0</v>
      </c>
      <c r="S182" s="39">
        <v>0</v>
      </c>
      <c r="T182" s="40">
        <v>0</v>
      </c>
      <c r="U182" s="41">
        <v>0</v>
      </c>
      <c r="V182" s="121">
        <f>SUM(S183:V183)</f>
        <v>0</v>
      </c>
      <c r="W182" s="39">
        <v>0</v>
      </c>
      <c r="X182" s="40">
        <v>0</v>
      </c>
      <c r="Y182" s="41">
        <v>0</v>
      </c>
      <c r="Z182" s="121">
        <f>SUM(W183:Z183)</f>
        <v>0</v>
      </c>
      <c r="AA182" s="117">
        <f t="shared" si="14"/>
        <v>0</v>
      </c>
      <c r="AB182" s="118">
        <f t="shared" si="14"/>
        <v>0</v>
      </c>
      <c r="AC182" s="119">
        <f t="shared" si="14"/>
        <v>0</v>
      </c>
    </row>
    <row r="183" spans="1:29" ht="15.75" customHeight="1" x14ac:dyDescent="0.2">
      <c r="A183" s="43"/>
      <c r="B183" s="44" t="s">
        <v>17</v>
      </c>
      <c r="C183" s="45"/>
      <c r="D183" s="45"/>
      <c r="E183" s="45"/>
      <c r="F183" s="46"/>
      <c r="G183" s="88"/>
      <c r="H183" s="89"/>
      <c r="I183" s="89"/>
      <c r="J183" s="90"/>
      <c r="K183" s="88"/>
      <c r="L183" s="89"/>
      <c r="M183" s="89"/>
      <c r="N183" s="90"/>
      <c r="O183" s="88"/>
      <c r="P183" s="89"/>
      <c r="Q183" s="89"/>
      <c r="R183" s="90"/>
      <c r="S183" s="88"/>
      <c r="T183" s="89"/>
      <c r="U183" s="89"/>
      <c r="V183" s="90"/>
      <c r="W183" s="88"/>
      <c r="X183" s="89"/>
      <c r="Y183" s="89"/>
      <c r="Z183" s="90"/>
      <c r="AA183" s="368" t="str">
        <f>IF(SUM(C183:Z183)&lt;1," ",SUM(C183:Z183))</f>
        <v xml:space="preserve"> </v>
      </c>
      <c r="AB183" s="369"/>
      <c r="AC183" s="370"/>
    </row>
    <row r="184" spans="1:29" ht="15.75" customHeight="1" thickBot="1" x14ac:dyDescent="0.25">
      <c r="A184" s="77"/>
      <c r="B184" s="49" t="s">
        <v>18</v>
      </c>
      <c r="C184" s="125">
        <v>1</v>
      </c>
      <c r="D184" s="54">
        <v>2</v>
      </c>
      <c r="E184" s="54">
        <v>3</v>
      </c>
      <c r="F184" s="55">
        <v>4</v>
      </c>
      <c r="G184" s="53">
        <v>5</v>
      </c>
      <c r="H184" s="54">
        <v>6</v>
      </c>
      <c r="I184" s="54">
        <v>7</v>
      </c>
      <c r="J184" s="55">
        <v>8</v>
      </c>
      <c r="K184" s="53">
        <v>9</v>
      </c>
      <c r="L184" s="54">
        <v>10</v>
      </c>
      <c r="M184" s="54">
        <v>11</v>
      </c>
      <c r="N184" s="55">
        <v>12</v>
      </c>
      <c r="O184" s="53">
        <v>13</v>
      </c>
      <c r="P184" s="54">
        <v>14</v>
      </c>
      <c r="Q184" s="54">
        <v>15</v>
      </c>
      <c r="R184" s="55">
        <v>16</v>
      </c>
      <c r="S184" s="53">
        <v>17</v>
      </c>
      <c r="T184" s="54">
        <v>18</v>
      </c>
      <c r="U184" s="54">
        <v>19</v>
      </c>
      <c r="V184" s="55">
        <v>20</v>
      </c>
      <c r="W184" s="53">
        <v>21</v>
      </c>
      <c r="X184" s="54">
        <v>22</v>
      </c>
      <c r="Y184" s="54">
        <v>23</v>
      </c>
      <c r="Z184" s="55">
        <v>24</v>
      </c>
      <c r="AA184" s="371"/>
      <c r="AB184" s="372"/>
      <c r="AC184" s="373"/>
    </row>
    <row r="185" spans="1:29" ht="12" hidden="1" customHeight="1" x14ac:dyDescent="0.2">
      <c r="A185" s="56"/>
      <c r="B185" s="56"/>
      <c r="C185" s="87"/>
      <c r="D185" s="58"/>
      <c r="E185" s="58"/>
      <c r="F185" s="59"/>
      <c r="G185" s="57"/>
      <c r="H185" s="58"/>
      <c r="I185" s="58"/>
      <c r="J185" s="59"/>
      <c r="K185" s="57"/>
      <c r="L185" s="60"/>
      <c r="M185" s="60"/>
      <c r="N185" s="61"/>
      <c r="O185" s="57"/>
      <c r="P185" s="60"/>
      <c r="Q185" s="60"/>
      <c r="R185" s="61"/>
      <c r="S185" s="57"/>
      <c r="T185" s="60"/>
      <c r="U185" s="60"/>
      <c r="V185" s="61"/>
      <c r="W185" s="57"/>
      <c r="X185" s="60"/>
      <c r="Y185" s="60"/>
      <c r="Z185" s="60"/>
      <c r="AA185" s="60"/>
      <c r="AB185" s="60"/>
      <c r="AC185" s="61"/>
    </row>
    <row r="186" spans="1:29" ht="17.100000000000001" customHeight="1" x14ac:dyDescent="0.25">
      <c r="A186" s="126"/>
      <c r="B186" s="63"/>
      <c r="C186" s="127"/>
      <c r="D186" s="68"/>
      <c r="E186" s="68"/>
      <c r="F186" s="69"/>
      <c r="G186" s="67"/>
      <c r="H186" s="68"/>
      <c r="I186" s="68"/>
      <c r="J186" s="69"/>
      <c r="K186" s="67"/>
      <c r="L186" s="68"/>
      <c r="M186" s="68"/>
      <c r="N186" s="69"/>
      <c r="O186" s="67"/>
      <c r="P186" s="68"/>
      <c r="Q186" s="68"/>
      <c r="R186" s="69"/>
      <c r="S186" s="67"/>
      <c r="T186" s="68"/>
      <c r="U186" s="68"/>
      <c r="V186" s="69"/>
      <c r="W186" s="67"/>
      <c r="X186" s="68"/>
      <c r="Y186" s="68"/>
      <c r="Z186" s="69"/>
      <c r="AA186" s="374"/>
      <c r="AB186" s="375"/>
      <c r="AC186" s="376"/>
    </row>
    <row r="187" spans="1:29" ht="12" customHeight="1" x14ac:dyDescent="0.2">
      <c r="A187" s="116"/>
      <c r="B187" s="29"/>
      <c r="C187" s="30">
        <v>0</v>
      </c>
      <c r="D187" s="31">
        <v>0</v>
      </c>
      <c r="E187" s="32">
        <v>0</v>
      </c>
      <c r="F187" s="33"/>
      <c r="G187" s="30">
        <v>0</v>
      </c>
      <c r="H187" s="31">
        <v>0</v>
      </c>
      <c r="I187" s="32">
        <v>0</v>
      </c>
      <c r="J187" s="33"/>
      <c r="K187" s="30">
        <v>0</v>
      </c>
      <c r="L187" s="31">
        <v>0</v>
      </c>
      <c r="M187" s="32">
        <v>0</v>
      </c>
      <c r="N187" s="33"/>
      <c r="O187" s="30">
        <v>0</v>
      </c>
      <c r="P187" s="31">
        <v>0</v>
      </c>
      <c r="Q187" s="32">
        <v>0</v>
      </c>
      <c r="R187" s="33"/>
      <c r="S187" s="30">
        <v>0</v>
      </c>
      <c r="T187" s="31">
        <v>0</v>
      </c>
      <c r="U187" s="32">
        <v>0</v>
      </c>
      <c r="V187" s="78"/>
      <c r="W187" s="30">
        <v>0</v>
      </c>
      <c r="X187" s="31">
        <v>0</v>
      </c>
      <c r="Y187" s="32">
        <v>0</v>
      </c>
      <c r="Z187" s="33"/>
      <c r="AA187" s="117">
        <f t="shared" ref="AA187:AC194" si="15">IF(C187+G187+K187+O187+S187+W187&lt;1,0,C187+G187+K187+O187+S187+W187)</f>
        <v>0</v>
      </c>
      <c r="AB187" s="118">
        <f t="shared" si="15"/>
        <v>0</v>
      </c>
      <c r="AC187" s="119">
        <f t="shared" si="15"/>
        <v>0</v>
      </c>
    </row>
    <row r="188" spans="1:29" ht="12" customHeight="1" x14ac:dyDescent="0.2">
      <c r="A188" s="116"/>
      <c r="B188" s="29"/>
      <c r="C188" s="30">
        <v>0</v>
      </c>
      <c r="D188" s="31">
        <v>0</v>
      </c>
      <c r="E188" s="32">
        <v>0</v>
      </c>
      <c r="F188" s="33"/>
      <c r="G188" s="30">
        <v>0</v>
      </c>
      <c r="H188" s="31">
        <v>0</v>
      </c>
      <c r="I188" s="32">
        <v>0</v>
      </c>
      <c r="J188" s="33"/>
      <c r="K188" s="30">
        <v>0</v>
      </c>
      <c r="L188" s="31">
        <v>0</v>
      </c>
      <c r="M188" s="32">
        <v>0</v>
      </c>
      <c r="N188" s="33"/>
      <c r="O188" s="30">
        <v>0</v>
      </c>
      <c r="P188" s="31">
        <v>0</v>
      </c>
      <c r="Q188" s="32">
        <v>0</v>
      </c>
      <c r="R188" s="33"/>
      <c r="S188" s="30">
        <v>0</v>
      </c>
      <c r="T188" s="31">
        <v>0</v>
      </c>
      <c r="U188" s="32">
        <v>0</v>
      </c>
      <c r="V188" s="78"/>
      <c r="W188" s="30">
        <v>0</v>
      </c>
      <c r="X188" s="31">
        <v>0</v>
      </c>
      <c r="Y188" s="32">
        <v>0</v>
      </c>
      <c r="Z188" s="33"/>
      <c r="AA188" s="117">
        <f t="shared" si="15"/>
        <v>0</v>
      </c>
      <c r="AB188" s="118">
        <f t="shared" si="15"/>
        <v>0</v>
      </c>
      <c r="AC188" s="119">
        <f t="shared" si="15"/>
        <v>0</v>
      </c>
    </row>
    <row r="189" spans="1:29" ht="12" customHeight="1" x14ac:dyDescent="0.2">
      <c r="A189" s="116"/>
      <c r="B189" s="29"/>
      <c r="C189" s="30">
        <v>0</v>
      </c>
      <c r="D189" s="31">
        <v>0</v>
      </c>
      <c r="E189" s="32">
        <v>0</v>
      </c>
      <c r="F189" s="33"/>
      <c r="G189" s="30">
        <v>0</v>
      </c>
      <c r="H189" s="31">
        <v>0</v>
      </c>
      <c r="I189" s="32">
        <v>0</v>
      </c>
      <c r="J189" s="33"/>
      <c r="K189" s="30">
        <v>0</v>
      </c>
      <c r="L189" s="31">
        <v>0</v>
      </c>
      <c r="M189" s="32">
        <v>0</v>
      </c>
      <c r="N189" s="33"/>
      <c r="O189" s="30">
        <v>0</v>
      </c>
      <c r="P189" s="31">
        <v>0</v>
      </c>
      <c r="Q189" s="32">
        <v>0</v>
      </c>
      <c r="R189" s="33"/>
      <c r="S189" s="30">
        <v>0</v>
      </c>
      <c r="T189" s="31">
        <v>0</v>
      </c>
      <c r="U189" s="32">
        <v>0</v>
      </c>
      <c r="V189" s="78"/>
      <c r="W189" s="30">
        <v>0</v>
      </c>
      <c r="X189" s="31">
        <v>0</v>
      </c>
      <c r="Y189" s="32">
        <v>0</v>
      </c>
      <c r="Z189" s="33"/>
      <c r="AA189" s="117">
        <f t="shared" si="15"/>
        <v>0</v>
      </c>
      <c r="AB189" s="118">
        <f t="shared" si="15"/>
        <v>0</v>
      </c>
      <c r="AC189" s="119">
        <f t="shared" si="15"/>
        <v>0</v>
      </c>
    </row>
    <row r="190" spans="1:29" ht="12" customHeight="1" x14ac:dyDescent="0.2">
      <c r="A190" s="116"/>
      <c r="B190" s="29"/>
      <c r="C190" s="30">
        <v>0</v>
      </c>
      <c r="D190" s="31">
        <v>0</v>
      </c>
      <c r="E190" s="32">
        <v>0</v>
      </c>
      <c r="F190" s="33"/>
      <c r="G190" s="30">
        <v>0</v>
      </c>
      <c r="H190" s="31">
        <v>0</v>
      </c>
      <c r="I190" s="32">
        <v>0</v>
      </c>
      <c r="J190" s="33"/>
      <c r="K190" s="30">
        <v>0</v>
      </c>
      <c r="L190" s="31">
        <v>0</v>
      </c>
      <c r="M190" s="32">
        <v>0</v>
      </c>
      <c r="N190" s="33"/>
      <c r="O190" s="30">
        <v>0</v>
      </c>
      <c r="P190" s="31">
        <v>0</v>
      </c>
      <c r="Q190" s="32">
        <v>0</v>
      </c>
      <c r="R190" s="33"/>
      <c r="S190" s="30">
        <v>0</v>
      </c>
      <c r="T190" s="31">
        <v>0</v>
      </c>
      <c r="U190" s="32">
        <v>0</v>
      </c>
      <c r="V190" s="78"/>
      <c r="W190" s="30">
        <v>0</v>
      </c>
      <c r="X190" s="31">
        <v>0</v>
      </c>
      <c r="Y190" s="32">
        <v>0</v>
      </c>
      <c r="Z190" s="33"/>
      <c r="AA190" s="117">
        <f t="shared" si="15"/>
        <v>0</v>
      </c>
      <c r="AB190" s="118">
        <f t="shared" si="15"/>
        <v>0</v>
      </c>
      <c r="AC190" s="119">
        <f t="shared" si="15"/>
        <v>0</v>
      </c>
    </row>
    <row r="191" spans="1:29" ht="12" customHeight="1" x14ac:dyDescent="0.2">
      <c r="A191" s="116"/>
      <c r="B191" s="71"/>
      <c r="C191" s="30">
        <v>0</v>
      </c>
      <c r="D191" s="31">
        <v>0</v>
      </c>
      <c r="E191" s="32">
        <v>0</v>
      </c>
      <c r="F191" s="35">
        <f>IF(SUM(E187:E194)=40," ",SUM(E187:E194)-40)</f>
        <v>-40</v>
      </c>
      <c r="G191" s="30">
        <v>0</v>
      </c>
      <c r="H191" s="31">
        <v>0</v>
      </c>
      <c r="I191" s="32">
        <v>0</v>
      </c>
      <c r="J191" s="35">
        <f>IF(SUM(I187:I194)=40," ",SUM(I187:I194)-40)</f>
        <v>-40</v>
      </c>
      <c r="K191" s="30">
        <v>0</v>
      </c>
      <c r="L191" s="31">
        <v>0</v>
      </c>
      <c r="M191" s="32">
        <v>0</v>
      </c>
      <c r="N191" s="35">
        <f>IF(SUM(M187:M194)=40," ",SUM(M187:M194)-40)</f>
        <v>-40</v>
      </c>
      <c r="O191" s="30">
        <v>0</v>
      </c>
      <c r="P191" s="31">
        <v>0</v>
      </c>
      <c r="Q191" s="32">
        <v>0</v>
      </c>
      <c r="R191" s="35">
        <f>IF(SUM(Q187:Q194)=40," ",SUM(Q187:Q194)-40)</f>
        <v>-40</v>
      </c>
      <c r="S191" s="30">
        <v>0</v>
      </c>
      <c r="T191" s="31">
        <v>0</v>
      </c>
      <c r="U191" s="32">
        <v>0</v>
      </c>
      <c r="V191" s="35">
        <f>IF(SUM(U187:U194)=40," ",SUM(U187:U194)-40)</f>
        <v>-40</v>
      </c>
      <c r="W191" s="30">
        <v>0</v>
      </c>
      <c r="X191" s="31">
        <v>0</v>
      </c>
      <c r="Y191" s="32">
        <v>0</v>
      </c>
      <c r="Z191" s="35">
        <f>IF(SUM(Y187:Y194)=40," ",SUM(Y187:Y194)-40)</f>
        <v>-40</v>
      </c>
      <c r="AA191" s="117">
        <f t="shared" si="15"/>
        <v>0</v>
      </c>
      <c r="AB191" s="118">
        <f t="shared" si="15"/>
        <v>0</v>
      </c>
      <c r="AC191" s="119">
        <f t="shared" si="15"/>
        <v>0</v>
      </c>
    </row>
    <row r="192" spans="1:29" ht="12" customHeight="1" x14ac:dyDescent="0.2">
      <c r="A192" s="116"/>
      <c r="B192" s="29"/>
      <c r="C192" s="30">
        <v>0</v>
      </c>
      <c r="D192" s="31">
        <v>0</v>
      </c>
      <c r="E192" s="32">
        <v>0</v>
      </c>
      <c r="F192" s="33"/>
      <c r="G192" s="30">
        <v>0</v>
      </c>
      <c r="H192" s="31">
        <v>0</v>
      </c>
      <c r="I192" s="32">
        <v>0</v>
      </c>
      <c r="J192" s="33"/>
      <c r="K192" s="30">
        <v>0</v>
      </c>
      <c r="L192" s="31">
        <v>0</v>
      </c>
      <c r="M192" s="32">
        <v>0</v>
      </c>
      <c r="N192" s="33"/>
      <c r="O192" s="30">
        <v>0</v>
      </c>
      <c r="P192" s="31">
        <v>0</v>
      </c>
      <c r="Q192" s="32">
        <v>0</v>
      </c>
      <c r="R192" s="33"/>
      <c r="S192" s="30">
        <v>0</v>
      </c>
      <c r="T192" s="31">
        <v>0</v>
      </c>
      <c r="U192" s="32">
        <v>0</v>
      </c>
      <c r="V192" s="33"/>
      <c r="W192" s="30">
        <v>0</v>
      </c>
      <c r="X192" s="31">
        <v>0</v>
      </c>
      <c r="Y192" s="32">
        <v>0</v>
      </c>
      <c r="Z192" s="33"/>
      <c r="AA192" s="117">
        <f t="shared" si="15"/>
        <v>0</v>
      </c>
      <c r="AB192" s="118">
        <f t="shared" si="15"/>
        <v>0</v>
      </c>
      <c r="AC192" s="119">
        <f t="shared" si="15"/>
        <v>0</v>
      </c>
    </row>
    <row r="193" spans="1:29" ht="12" customHeight="1" x14ac:dyDescent="0.2">
      <c r="A193" s="116"/>
      <c r="B193" s="29"/>
      <c r="C193" s="30">
        <v>0</v>
      </c>
      <c r="D193" s="31">
        <v>0</v>
      </c>
      <c r="E193" s="32">
        <v>0</v>
      </c>
      <c r="F193" s="36">
        <f>F194</f>
        <v>0</v>
      </c>
      <c r="G193" s="30">
        <v>0</v>
      </c>
      <c r="H193" s="31">
        <v>0</v>
      </c>
      <c r="I193" s="32">
        <v>0</v>
      </c>
      <c r="J193" s="36">
        <f>F193+J194</f>
        <v>0</v>
      </c>
      <c r="K193" s="30">
        <v>0</v>
      </c>
      <c r="L193" s="31">
        <v>0</v>
      </c>
      <c r="M193" s="32">
        <v>0</v>
      </c>
      <c r="N193" s="36">
        <f>J193+N194</f>
        <v>0</v>
      </c>
      <c r="O193" s="30">
        <v>0</v>
      </c>
      <c r="P193" s="31">
        <v>0</v>
      </c>
      <c r="Q193" s="32">
        <v>0</v>
      </c>
      <c r="R193" s="36">
        <f>N193+R194</f>
        <v>0</v>
      </c>
      <c r="S193" s="30">
        <v>0</v>
      </c>
      <c r="T193" s="31">
        <v>0</v>
      </c>
      <c r="U193" s="32">
        <v>0</v>
      </c>
      <c r="V193" s="36">
        <f>R193+V194</f>
        <v>0</v>
      </c>
      <c r="W193" s="30">
        <v>0</v>
      </c>
      <c r="X193" s="31">
        <v>0</v>
      </c>
      <c r="Y193" s="32">
        <v>0</v>
      </c>
      <c r="Z193" s="36">
        <f>V193+Z194</f>
        <v>0</v>
      </c>
      <c r="AA193" s="117">
        <f t="shared" si="15"/>
        <v>0</v>
      </c>
      <c r="AB193" s="118">
        <f t="shared" si="15"/>
        <v>0</v>
      </c>
      <c r="AC193" s="119">
        <f t="shared" si="15"/>
        <v>0</v>
      </c>
    </row>
    <row r="194" spans="1:29" ht="12" customHeight="1" x14ac:dyDescent="0.2">
      <c r="A194" s="120"/>
      <c r="B194" s="38"/>
      <c r="C194" s="39">
        <v>0</v>
      </c>
      <c r="D194" s="40">
        <v>0</v>
      </c>
      <c r="E194" s="41">
        <v>0</v>
      </c>
      <c r="F194" s="121">
        <f>SUM(C195:F195)</f>
        <v>0</v>
      </c>
      <c r="G194" s="39">
        <v>0</v>
      </c>
      <c r="H194" s="40">
        <v>0</v>
      </c>
      <c r="I194" s="41">
        <v>0</v>
      </c>
      <c r="J194" s="121">
        <f>SUM(G195:J195)</f>
        <v>0</v>
      </c>
      <c r="K194" s="39">
        <v>0</v>
      </c>
      <c r="L194" s="40">
        <v>0</v>
      </c>
      <c r="M194" s="41">
        <v>0</v>
      </c>
      <c r="N194" s="121">
        <f>SUM(K195:N195)</f>
        <v>0</v>
      </c>
      <c r="O194" s="39">
        <v>0</v>
      </c>
      <c r="P194" s="40">
        <v>0</v>
      </c>
      <c r="Q194" s="41">
        <v>0</v>
      </c>
      <c r="R194" s="121">
        <f>SUM(O195:R195)</f>
        <v>0</v>
      </c>
      <c r="S194" s="39">
        <v>0</v>
      </c>
      <c r="T194" s="40">
        <v>0</v>
      </c>
      <c r="U194" s="41">
        <v>0</v>
      </c>
      <c r="V194" s="121">
        <f>SUM(S195:V195)</f>
        <v>0</v>
      </c>
      <c r="W194" s="39">
        <v>0</v>
      </c>
      <c r="X194" s="40">
        <v>0</v>
      </c>
      <c r="Y194" s="41">
        <v>0</v>
      </c>
      <c r="Z194" s="121">
        <f>SUM(W195:Z195)</f>
        <v>0</v>
      </c>
      <c r="AA194" s="117">
        <f t="shared" si="15"/>
        <v>0</v>
      </c>
      <c r="AB194" s="118">
        <f t="shared" si="15"/>
        <v>0</v>
      </c>
      <c r="AC194" s="119">
        <f t="shared" si="15"/>
        <v>0</v>
      </c>
    </row>
    <row r="195" spans="1:29" ht="15.75" customHeight="1" x14ac:dyDescent="0.2">
      <c r="A195" s="43"/>
      <c r="B195" s="44" t="s">
        <v>17</v>
      </c>
      <c r="C195" s="45"/>
      <c r="D195" s="45"/>
      <c r="E195" s="45"/>
      <c r="F195" s="46"/>
      <c r="G195" s="47"/>
      <c r="H195" s="45"/>
      <c r="I195" s="45"/>
      <c r="J195" s="46"/>
      <c r="K195" s="47"/>
      <c r="L195" s="45"/>
      <c r="M195" s="45"/>
      <c r="N195" s="46"/>
      <c r="O195" s="47"/>
      <c r="P195" s="45"/>
      <c r="Q195" s="45"/>
      <c r="R195" s="46"/>
      <c r="S195" s="47"/>
      <c r="T195" s="45"/>
      <c r="U195" s="45"/>
      <c r="V195" s="46"/>
      <c r="W195" s="47"/>
      <c r="X195" s="45"/>
      <c r="Y195" s="45"/>
      <c r="Z195" s="46"/>
      <c r="AA195" s="368" t="str">
        <f>IF(SUM(C195:Z195)&lt;1," ",SUM(C195:Z195))</f>
        <v xml:space="preserve"> </v>
      </c>
      <c r="AB195" s="369"/>
      <c r="AC195" s="370"/>
    </row>
    <row r="196" spans="1:29" ht="15.75" customHeight="1" thickBot="1" x14ac:dyDescent="0.25">
      <c r="A196" s="48"/>
      <c r="B196" s="49" t="s">
        <v>18</v>
      </c>
      <c r="C196" s="125">
        <v>1</v>
      </c>
      <c r="D196" s="54">
        <v>2</v>
      </c>
      <c r="E196" s="54">
        <v>3</v>
      </c>
      <c r="F196" s="55">
        <v>4</v>
      </c>
      <c r="G196" s="53">
        <v>5</v>
      </c>
      <c r="H196" s="54">
        <v>6</v>
      </c>
      <c r="I196" s="54">
        <v>7</v>
      </c>
      <c r="J196" s="55">
        <v>8</v>
      </c>
      <c r="K196" s="53">
        <v>9</v>
      </c>
      <c r="L196" s="54">
        <v>10</v>
      </c>
      <c r="M196" s="54">
        <v>11</v>
      </c>
      <c r="N196" s="55">
        <v>12</v>
      </c>
      <c r="O196" s="53">
        <v>13</v>
      </c>
      <c r="P196" s="54">
        <v>14</v>
      </c>
      <c r="Q196" s="54">
        <v>15</v>
      </c>
      <c r="R196" s="55">
        <v>16</v>
      </c>
      <c r="S196" s="53">
        <v>17</v>
      </c>
      <c r="T196" s="54">
        <v>18</v>
      </c>
      <c r="U196" s="54">
        <v>19</v>
      </c>
      <c r="V196" s="55">
        <v>20</v>
      </c>
      <c r="W196" s="53">
        <v>21</v>
      </c>
      <c r="X196" s="54">
        <v>22</v>
      </c>
      <c r="Y196" s="54">
        <v>23</v>
      </c>
      <c r="Z196" s="55">
        <v>24</v>
      </c>
      <c r="AA196" s="371"/>
      <c r="AB196" s="372"/>
      <c r="AC196" s="373"/>
    </row>
    <row r="197" spans="1:29" ht="12" hidden="1" customHeight="1" x14ac:dyDescent="0.2">
      <c r="A197" s="56"/>
      <c r="B197" s="56"/>
      <c r="C197" s="91"/>
      <c r="D197" s="92"/>
      <c r="E197" s="92"/>
      <c r="F197" s="93"/>
      <c r="G197" s="94"/>
      <c r="H197" s="95"/>
      <c r="I197" s="95"/>
      <c r="J197" s="93"/>
      <c r="K197" s="96"/>
      <c r="L197" s="97"/>
      <c r="M197" s="97"/>
      <c r="N197" s="98"/>
      <c r="O197" s="96"/>
      <c r="P197" s="97"/>
      <c r="Q197" s="97"/>
      <c r="R197" s="98"/>
      <c r="S197" s="96"/>
      <c r="T197" s="97"/>
      <c r="U197" s="97"/>
      <c r="V197" s="98"/>
      <c r="W197" s="91"/>
      <c r="X197" s="92"/>
      <c r="Y197" s="92"/>
      <c r="Z197" s="92"/>
      <c r="AA197" s="99"/>
      <c r="AB197" s="99"/>
      <c r="AC197" s="100"/>
    </row>
    <row r="198" spans="1:29" ht="17.100000000000001" customHeight="1" x14ac:dyDescent="0.2">
      <c r="A198" s="101"/>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c r="AA198" s="102"/>
      <c r="AB198" s="101"/>
      <c r="AC198" s="101"/>
    </row>
    <row r="199" spans="1:29" ht="16.7" customHeight="1" x14ac:dyDescent="0.2">
      <c r="A199" s="103"/>
      <c r="B199" s="103"/>
      <c r="C199" s="103"/>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3"/>
      <c r="Z199" s="103"/>
      <c r="AA199" s="104"/>
      <c r="AB199" s="103"/>
      <c r="AC199" s="103"/>
    </row>
    <row r="200" spans="1:29" ht="16.7" customHeight="1" x14ac:dyDescent="0.2">
      <c r="A200" s="103"/>
      <c r="B200" s="103"/>
      <c r="C200" s="103"/>
      <c r="D200" s="103"/>
      <c r="E200" s="103"/>
      <c r="F200" s="103"/>
      <c r="G200" s="103"/>
      <c r="H200" s="103"/>
      <c r="I200" s="103"/>
      <c r="J200" s="103"/>
      <c r="K200" s="103"/>
      <c r="L200" s="103"/>
      <c r="M200" s="103"/>
      <c r="N200" s="103"/>
      <c r="O200" s="103"/>
      <c r="P200" s="103"/>
      <c r="Q200" s="103"/>
      <c r="R200" s="103"/>
      <c r="S200" s="103"/>
      <c r="T200" s="103"/>
      <c r="U200" s="103"/>
      <c r="V200" s="103"/>
      <c r="W200" s="103"/>
      <c r="X200" s="103"/>
      <c r="Y200" s="103"/>
      <c r="Z200" s="103"/>
      <c r="AA200" s="104"/>
      <c r="AB200" s="103"/>
      <c r="AC200" s="103"/>
    </row>
    <row r="201" spans="1:29" ht="16.7" customHeight="1" x14ac:dyDescent="0.2">
      <c r="A201" s="103"/>
      <c r="B201" s="103"/>
      <c r="C201" s="103"/>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4"/>
      <c r="AB201" s="103"/>
      <c r="AC201" s="103"/>
    </row>
    <row r="202" spans="1:29" ht="16.7" customHeight="1" x14ac:dyDescent="0.2">
      <c r="A202" s="103"/>
      <c r="B202" s="103"/>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c r="AA202" s="104"/>
      <c r="AB202" s="103"/>
      <c r="AC202" s="103"/>
    </row>
    <row r="203" spans="1:29" ht="16.7" customHeight="1" x14ac:dyDescent="0.2">
      <c r="A203" s="103"/>
      <c r="B203" s="103"/>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3"/>
      <c r="Z203" s="103"/>
      <c r="AA203" s="104"/>
      <c r="AB203" s="103"/>
      <c r="AC203" s="103"/>
    </row>
    <row r="204" spans="1:29" ht="16.7" customHeight="1" x14ac:dyDescent="0.2">
      <c r="A204" s="103"/>
      <c r="B204" s="103"/>
      <c r="C204" s="103"/>
      <c r="D204" s="103"/>
      <c r="E204" s="103"/>
      <c r="F204" s="103"/>
      <c r="G204" s="103"/>
      <c r="H204" s="103"/>
      <c r="I204" s="103"/>
      <c r="J204" s="103"/>
      <c r="K204" s="103"/>
      <c r="L204" s="103"/>
      <c r="M204" s="103"/>
      <c r="N204" s="103"/>
      <c r="O204" s="103"/>
      <c r="P204" s="103"/>
      <c r="Q204" s="103"/>
      <c r="R204" s="103"/>
      <c r="S204" s="103"/>
      <c r="T204" s="103"/>
      <c r="U204" s="103"/>
      <c r="V204" s="103"/>
      <c r="W204" s="103"/>
      <c r="X204" s="103"/>
      <c r="Y204" s="103"/>
      <c r="Z204" s="103"/>
      <c r="AA204" s="104"/>
      <c r="AB204" s="103"/>
      <c r="AC204" s="103"/>
    </row>
    <row r="205" spans="1:29" ht="16.7" customHeight="1" x14ac:dyDescent="0.2">
      <c r="A205" s="103"/>
      <c r="B205" s="103"/>
      <c r="C205" s="103"/>
      <c r="D205" s="103"/>
      <c r="E205" s="103"/>
      <c r="F205" s="103"/>
      <c r="G205" s="103"/>
      <c r="H205" s="103"/>
      <c r="I205" s="103"/>
      <c r="J205" s="103"/>
      <c r="K205" s="103"/>
      <c r="L205" s="103"/>
      <c r="M205" s="103"/>
      <c r="N205" s="103"/>
      <c r="O205" s="103"/>
      <c r="P205" s="103"/>
      <c r="Q205" s="103"/>
      <c r="R205" s="103"/>
      <c r="S205" s="103"/>
      <c r="T205" s="103"/>
      <c r="U205" s="103"/>
      <c r="V205" s="103"/>
      <c r="W205" s="103"/>
      <c r="X205" s="103"/>
      <c r="Y205" s="103"/>
      <c r="Z205" s="103"/>
      <c r="AA205" s="104"/>
      <c r="AB205" s="103"/>
      <c r="AC205" s="103"/>
    </row>
    <row r="206" spans="1:29" ht="16.7" customHeight="1" x14ac:dyDescent="0.2">
      <c r="A206" s="103"/>
      <c r="B206" s="103"/>
      <c r="C206" s="103"/>
      <c r="D206" s="103"/>
      <c r="E206" s="103"/>
      <c r="F206" s="103"/>
      <c r="G206" s="103"/>
      <c r="H206" s="103"/>
      <c r="I206" s="103"/>
      <c r="J206" s="103"/>
      <c r="K206" s="103"/>
      <c r="L206" s="103"/>
      <c r="M206" s="103"/>
      <c r="N206" s="103"/>
      <c r="O206" s="103"/>
      <c r="P206" s="103"/>
      <c r="Q206" s="103"/>
      <c r="R206" s="103"/>
      <c r="S206" s="103"/>
      <c r="T206" s="103"/>
      <c r="U206" s="103"/>
      <c r="V206" s="103"/>
      <c r="W206" s="103"/>
      <c r="X206" s="103"/>
      <c r="Y206" s="103"/>
      <c r="Z206" s="103"/>
      <c r="AA206" s="104"/>
      <c r="AB206" s="103"/>
      <c r="AC206" s="103"/>
    </row>
    <row r="207" spans="1:29" ht="16.7" customHeight="1" x14ac:dyDescent="0.2">
      <c r="A207" s="103"/>
      <c r="B207" s="103"/>
      <c r="C207" s="103"/>
      <c r="D207" s="103"/>
      <c r="E207" s="103"/>
      <c r="F207" s="103"/>
      <c r="G207" s="103"/>
      <c r="H207" s="103"/>
      <c r="I207" s="103"/>
      <c r="J207" s="103"/>
      <c r="K207" s="103"/>
      <c r="L207" s="103"/>
      <c r="M207" s="103"/>
      <c r="N207" s="103"/>
      <c r="O207" s="103"/>
      <c r="P207" s="103"/>
      <c r="Q207" s="103"/>
      <c r="R207" s="103"/>
      <c r="S207" s="103"/>
      <c r="T207" s="103"/>
      <c r="U207" s="103"/>
      <c r="V207" s="103"/>
      <c r="W207" s="103"/>
      <c r="X207" s="103"/>
      <c r="Y207" s="103"/>
      <c r="Z207" s="103"/>
      <c r="AA207" s="104"/>
      <c r="AB207" s="103"/>
      <c r="AC207" s="103"/>
    </row>
  </sheetData>
  <mergeCells count="45">
    <mergeCell ref="C3:F3"/>
    <mergeCell ref="W4:Z4"/>
    <mergeCell ref="W3:Z3"/>
    <mergeCell ref="K4:N4"/>
    <mergeCell ref="O3:R3"/>
    <mergeCell ref="C4:F4"/>
    <mergeCell ref="O4:R4"/>
    <mergeCell ref="G3:J3"/>
    <mergeCell ref="S3:V3"/>
    <mergeCell ref="G4:J4"/>
    <mergeCell ref="K3:N3"/>
    <mergeCell ref="S4:V4"/>
    <mergeCell ref="AA18:AC18"/>
    <mergeCell ref="AA75:AC76"/>
    <mergeCell ref="AA63:AC64"/>
    <mergeCell ref="AA87:AC88"/>
    <mergeCell ref="AA111:AC112"/>
    <mergeCell ref="AA99:AC100"/>
    <mergeCell ref="AA39:AC40"/>
    <mergeCell ref="AA27:AC28"/>
    <mergeCell ref="AA195:AC196"/>
    <mergeCell ref="AA138:AC138"/>
    <mergeCell ref="AA102:AC102"/>
    <mergeCell ref="AA3:AC4"/>
    <mergeCell ref="AA15:AC16"/>
    <mergeCell ref="AA6:AC6"/>
    <mergeCell ref="AA147:AC148"/>
    <mergeCell ref="AA30:AC30"/>
    <mergeCell ref="AA171:AC172"/>
    <mergeCell ref="AA186:AC186"/>
    <mergeCell ref="AA159:AC160"/>
    <mergeCell ref="AA150:AC150"/>
    <mergeCell ref="AA114:AC114"/>
    <mergeCell ref="AA42:AC42"/>
    <mergeCell ref="AA183:AC184"/>
    <mergeCell ref="AA174:AC174"/>
    <mergeCell ref="AA162:AC162"/>
    <mergeCell ref="AA126:AC126"/>
    <mergeCell ref="AA54:AC54"/>
    <mergeCell ref="AA123:AC124"/>
    <mergeCell ref="AA51:AC52"/>
    <mergeCell ref="AA78:AC78"/>
    <mergeCell ref="AA66:AC66"/>
    <mergeCell ref="AA135:AC136"/>
    <mergeCell ref="AA90:AC90"/>
  </mergeCells>
  <conditionalFormatting sqref="F11 J11 N11 R11 V11 Z11 F23 J23 N23 R23 V23 Z23 F35 J35 N35 R35 V35 Z35 F47 J47 N47 R47 V47 Z47 F59 J59 N59 R59 V59 Z59 F71 J71 N71 R71 V71 Z71 F83 J83 N83 R83 V83 Z83 F95 J95 N95 R95 V95 Z95 F107 J107 N107 R107 V107 Z107 F119 J119 N119 R119 V119 Z119 F131 J131 N131 R131 V131 Z131 F143 J143 N143 R143 V143 Z143 F155 J155 N155 R155 V155 Z155 F167 J167 N167 R167 V167 Z167 F179 J179 N179 R179 V179 Z179 F191 J191 N191 R191 V191 Z191">
    <cfRule type="cellIs" dxfId="4" priority="1" stopIfTrue="1" operator="lessThan">
      <formula>0</formula>
    </cfRule>
  </conditionalFormatting>
  <pageMargins left="0" right="0" top="1" bottom="1" header="0.5" footer="0.5"/>
  <pageSetup orientation="portrait"/>
  <headerFooter>
    <oddFooter>&amp;C&amp;"Helvetica,Regular"&amp;12&amp;K000000&amp;P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26"/>
  <sheetViews>
    <sheetView showGridLines="0" workbookViewId="0">
      <selection activeCell="K10" sqref="K10"/>
    </sheetView>
  </sheetViews>
  <sheetFormatPr defaultColWidth="10.85546875" defaultRowHeight="12" customHeight="1" x14ac:dyDescent="0.2"/>
  <cols>
    <col min="1" max="1" width="6.42578125" style="1" customWidth="1"/>
    <col min="2" max="2" width="16.28515625" style="1" customWidth="1"/>
    <col min="3" max="13" width="8.85546875" style="1" customWidth="1"/>
    <col min="14" max="256" width="10.85546875" style="1" customWidth="1"/>
  </cols>
  <sheetData>
    <row r="1" spans="1:13" ht="19.350000000000001" customHeight="1" x14ac:dyDescent="0.3">
      <c r="A1" s="417" t="s">
        <v>83</v>
      </c>
      <c r="B1" s="418"/>
      <c r="C1" s="418"/>
      <c r="D1" s="418"/>
      <c r="E1" s="418"/>
      <c r="F1" s="418"/>
      <c r="G1" s="418"/>
      <c r="H1" s="418"/>
      <c r="I1" s="418"/>
      <c r="J1" s="418"/>
      <c r="K1" s="418"/>
      <c r="L1" s="418"/>
      <c r="M1" s="418"/>
    </row>
    <row r="2" spans="1:13" ht="12.75" customHeight="1" x14ac:dyDescent="0.4">
      <c r="A2" s="133"/>
      <c r="B2" s="133"/>
      <c r="C2" s="134"/>
      <c r="D2" s="134"/>
      <c r="E2" s="134"/>
      <c r="F2" s="134"/>
      <c r="G2" s="134"/>
      <c r="H2" s="134"/>
      <c r="I2" s="134"/>
      <c r="J2" s="134"/>
      <c r="K2" s="134"/>
      <c r="L2" s="134"/>
      <c r="M2" s="134"/>
    </row>
    <row r="3" spans="1:13" ht="16.5" customHeight="1" x14ac:dyDescent="0.25">
      <c r="A3" s="135"/>
      <c r="B3" s="135"/>
      <c r="C3" s="136"/>
      <c r="D3" s="136"/>
      <c r="E3" s="136"/>
      <c r="F3" s="136"/>
      <c r="G3" s="137" t="str">
        <f>'B Input'!D1</f>
        <v>Roxy Ann Lanes</v>
      </c>
      <c r="H3" s="136"/>
      <c r="I3" s="136"/>
      <c r="J3" s="136"/>
      <c r="K3" s="136"/>
      <c r="L3" s="136"/>
      <c r="M3" s="136"/>
    </row>
    <row r="4" spans="1:13" ht="16.5" customHeight="1" x14ac:dyDescent="0.25">
      <c r="A4" s="135"/>
      <c r="B4" s="135"/>
      <c r="C4" s="136"/>
      <c r="D4" s="136"/>
      <c r="E4" s="136"/>
      <c r="F4" s="136"/>
      <c r="G4" s="137" t="str">
        <f>'B Input'!B2</f>
        <v>1/28/24</v>
      </c>
      <c r="H4" s="136"/>
      <c r="I4" s="136"/>
      <c r="J4" s="136"/>
      <c r="K4" s="136"/>
      <c r="L4" s="136"/>
      <c r="M4" s="136"/>
    </row>
    <row r="5" spans="1:13" ht="16.5" customHeight="1" x14ac:dyDescent="0.25">
      <c r="A5" s="135"/>
      <c r="B5" s="135"/>
      <c r="C5" s="136"/>
      <c r="D5" s="136"/>
      <c r="E5" s="136"/>
      <c r="F5" s="136"/>
      <c r="G5" s="137" t="s">
        <v>20</v>
      </c>
      <c r="H5" s="136"/>
      <c r="I5" s="136"/>
      <c r="J5" s="136"/>
      <c r="K5" s="136"/>
      <c r="L5" s="136"/>
      <c r="M5" s="136"/>
    </row>
    <row r="6" spans="1:13" ht="13.5" customHeight="1" x14ac:dyDescent="0.2">
      <c r="A6" s="138"/>
      <c r="B6" s="139"/>
      <c r="C6" s="139"/>
      <c r="D6" s="139"/>
      <c r="E6" s="139"/>
      <c r="F6" s="139"/>
      <c r="G6" s="139"/>
      <c r="H6" s="139"/>
      <c r="I6" s="139"/>
      <c r="J6" s="139"/>
      <c r="K6" s="139"/>
      <c r="L6" s="139"/>
      <c r="M6" s="139"/>
    </row>
    <row r="7" spans="1:13" ht="14.65" customHeight="1" x14ac:dyDescent="0.2">
      <c r="A7" s="140"/>
      <c r="B7" s="415" t="s">
        <v>21</v>
      </c>
      <c r="C7" s="412" t="s">
        <v>22</v>
      </c>
      <c r="D7" s="413"/>
      <c r="E7" s="413"/>
      <c r="F7" s="413"/>
      <c r="G7" s="413"/>
      <c r="H7" s="413"/>
      <c r="I7" s="413"/>
      <c r="J7" s="413"/>
      <c r="K7" s="413"/>
      <c r="L7" s="413"/>
      <c r="M7" s="414"/>
    </row>
    <row r="8" spans="1:13" ht="14.65" customHeight="1" thickBot="1" x14ac:dyDescent="0.25">
      <c r="A8" s="140"/>
      <c r="B8" s="416"/>
      <c r="C8" s="141" t="s">
        <v>23</v>
      </c>
      <c r="D8" s="141" t="s">
        <v>24</v>
      </c>
      <c r="E8" s="141" t="s">
        <v>25</v>
      </c>
      <c r="F8" s="141" t="s">
        <v>26</v>
      </c>
      <c r="G8" s="141" t="s">
        <v>27</v>
      </c>
      <c r="H8" s="141" t="s">
        <v>28</v>
      </c>
      <c r="I8" s="141" t="s">
        <v>29</v>
      </c>
      <c r="J8" s="141" t="s">
        <v>30</v>
      </c>
      <c r="K8" s="141" t="s">
        <v>31</v>
      </c>
      <c r="L8" s="141" t="s">
        <v>32</v>
      </c>
      <c r="M8" s="142" t="s">
        <v>33</v>
      </c>
    </row>
    <row r="9" spans="1:13" ht="9.9499999999999993" customHeight="1" thickBot="1" x14ac:dyDescent="0.25">
      <c r="A9" s="140"/>
      <c r="B9" s="332"/>
      <c r="C9" s="332"/>
      <c r="D9" s="332"/>
      <c r="E9" s="332"/>
      <c r="F9" s="332"/>
      <c r="G9" s="332"/>
      <c r="H9" s="332"/>
      <c r="I9" s="332"/>
      <c r="J9" s="332"/>
      <c r="K9" s="332"/>
      <c r="L9" s="332"/>
      <c r="M9" s="332"/>
    </row>
    <row r="10" spans="1:13" ht="15" customHeight="1" thickBot="1" x14ac:dyDescent="0.3">
      <c r="A10" s="146">
        <v>1</v>
      </c>
      <c r="B10" s="331" t="str">
        <f>'B Input'!B6</f>
        <v>North Medford 1</v>
      </c>
      <c r="C10" s="333">
        <f>'B Input'!C15+'B Input'!D15</f>
        <v>296</v>
      </c>
      <c r="D10" s="334">
        <f>'B Input'!E15+'B Input'!F15</f>
        <v>410</v>
      </c>
      <c r="E10" s="334">
        <f>'B Input'!G15+'B Input'!H15</f>
        <v>343</v>
      </c>
      <c r="F10" s="334">
        <f>'B Input'!I15+'B Input'!J15</f>
        <v>434</v>
      </c>
      <c r="G10" s="334">
        <f>'B Input'!K15+'B Input'!L15</f>
        <v>433</v>
      </c>
      <c r="H10" s="334">
        <f>'B Input'!M15+'B Input'!N15</f>
        <v>408</v>
      </c>
      <c r="I10" s="334">
        <f>'B Input'!O15+'B Input'!P15</f>
        <v>484</v>
      </c>
      <c r="J10" s="334">
        <f>'B Input'!Q15+'B Input'!R15</f>
        <v>444</v>
      </c>
      <c r="K10" s="334">
        <f>'B Input'!S15+'B Input'!T15</f>
        <v>370</v>
      </c>
      <c r="L10" s="334">
        <f>'B Input'!U15+'B Input'!V15</f>
        <v>387</v>
      </c>
      <c r="M10" s="335">
        <f t="shared" ref="M10:M25" si="0">SUM(C10:L10)</f>
        <v>4009</v>
      </c>
    </row>
    <row r="11" spans="1:13" ht="14.45" customHeight="1" x14ac:dyDescent="0.25">
      <c r="A11" s="150">
        <v>2</v>
      </c>
      <c r="B11" s="147" t="str">
        <f>'B Input'!B114</f>
        <v>South Medford 1</v>
      </c>
      <c r="C11" s="148">
        <f>'B Input'!C123+'B Input'!D123</f>
        <v>378</v>
      </c>
      <c r="D11" s="148">
        <f>'B Input'!E123+'B Input'!F123</f>
        <v>409</v>
      </c>
      <c r="E11" s="148">
        <f>'B Input'!G123+'B Input'!H123</f>
        <v>438</v>
      </c>
      <c r="F11" s="148">
        <f>'B Input'!I123+'B Input'!J123</f>
        <v>403</v>
      </c>
      <c r="G11" s="148">
        <f>'B Input'!K123+'B Input'!L123</f>
        <v>349</v>
      </c>
      <c r="H11" s="148">
        <f>'B Input'!M123+'B Input'!N123</f>
        <v>408</v>
      </c>
      <c r="I11" s="148">
        <f>'B Input'!O123+'B Input'!P123</f>
        <v>381</v>
      </c>
      <c r="J11" s="148">
        <f>'B Input'!Q123+'B Input'!R123</f>
        <v>381</v>
      </c>
      <c r="K11" s="148">
        <f>'B Input'!S123+'B Input'!T123</f>
        <v>360</v>
      </c>
      <c r="L11" s="148">
        <f>'B Input'!U123+'B Input'!V123</f>
        <v>458</v>
      </c>
      <c r="M11" s="149">
        <f t="shared" si="0"/>
        <v>3965</v>
      </c>
    </row>
    <row r="12" spans="1:13" ht="14.45" customHeight="1" x14ac:dyDescent="0.25">
      <c r="A12" s="150">
        <v>3</v>
      </c>
      <c r="B12" s="151" t="str">
        <f>'B Input'!B54</f>
        <v>Roseburg</v>
      </c>
      <c r="C12" s="152">
        <f>'B Input'!C63+'B Input'!D63</f>
        <v>279</v>
      </c>
      <c r="D12" s="152">
        <f>'B Input'!E63+'B Input'!F63</f>
        <v>319</v>
      </c>
      <c r="E12" s="152">
        <f>'B Input'!G63+'B Input'!H63</f>
        <v>424</v>
      </c>
      <c r="F12" s="152">
        <f>'B Input'!I63+'B Input'!J63</f>
        <v>362</v>
      </c>
      <c r="G12" s="152">
        <f>'B Input'!K63+'B Input'!L63</f>
        <v>370</v>
      </c>
      <c r="H12" s="152">
        <f>'B Input'!M63+'B Input'!N63</f>
        <v>361</v>
      </c>
      <c r="I12" s="152">
        <f>'B Input'!O63+'B Input'!P63</f>
        <v>367</v>
      </c>
      <c r="J12" s="152">
        <f>'B Input'!Q63+'B Input'!R63</f>
        <v>389</v>
      </c>
      <c r="K12" s="152">
        <f>'B Input'!S63+'B Input'!T63</f>
        <v>352</v>
      </c>
      <c r="L12" s="152">
        <f>'B Input'!U63+'B Input'!V63</f>
        <v>402</v>
      </c>
      <c r="M12" s="153">
        <f t="shared" si="0"/>
        <v>3625</v>
      </c>
    </row>
    <row r="13" spans="1:13" ht="14.45" customHeight="1" x14ac:dyDescent="0.25">
      <c r="A13" s="150">
        <v>4</v>
      </c>
      <c r="B13" s="337" t="str">
        <f>'B Input'!B30</f>
        <v>Grants Pass 1</v>
      </c>
      <c r="C13" s="338">
        <f>'B Input'!C39+'B Input'!D39</f>
        <v>394</v>
      </c>
      <c r="D13" s="338">
        <f>'B Input'!E39+'B Input'!F39</f>
        <v>409</v>
      </c>
      <c r="E13" s="338">
        <f>'B Input'!G39+'B Input'!H39</f>
        <v>325</v>
      </c>
      <c r="F13" s="338">
        <f>'B Input'!I39+'B Input'!J39</f>
        <v>332</v>
      </c>
      <c r="G13" s="338">
        <f>'B Input'!K39+'B Input'!L39</f>
        <v>314</v>
      </c>
      <c r="H13" s="338">
        <f>'B Input'!M39+'B Input'!N39</f>
        <v>319</v>
      </c>
      <c r="I13" s="338">
        <f>'B Input'!O39+'B Input'!P39</f>
        <v>314</v>
      </c>
      <c r="J13" s="338">
        <f>'B Input'!Q39+'B Input'!R39</f>
        <v>368</v>
      </c>
      <c r="K13" s="338">
        <f>'B Input'!S39+'B Input'!T39</f>
        <v>361</v>
      </c>
      <c r="L13" s="338">
        <f>'B Input'!U39+'B Input'!V39</f>
        <v>329</v>
      </c>
      <c r="M13" s="339">
        <f t="shared" si="0"/>
        <v>3465</v>
      </c>
    </row>
    <row r="14" spans="1:13" ht="14.45" customHeight="1" x14ac:dyDescent="0.25">
      <c r="A14" s="150">
        <v>5</v>
      </c>
      <c r="B14" s="151" t="str">
        <f>'B Input'!B90</f>
        <v>North Bend</v>
      </c>
      <c r="C14" s="152">
        <f>'B Input'!C99+'B Input'!D99</f>
        <v>371</v>
      </c>
      <c r="D14" s="152">
        <f>'B Input'!E99+'B Input'!F99</f>
        <v>373</v>
      </c>
      <c r="E14" s="152">
        <f>'B Input'!G99+'B Input'!H99</f>
        <v>321</v>
      </c>
      <c r="F14" s="152">
        <f>'B Input'!I99+'B Input'!J99</f>
        <v>385</v>
      </c>
      <c r="G14" s="152">
        <f>'B Input'!K99+'B Input'!L99</f>
        <v>334</v>
      </c>
      <c r="H14" s="152">
        <f>'B Input'!M99+'B Input'!N99</f>
        <v>312</v>
      </c>
      <c r="I14" s="152">
        <f>'B Input'!O99+'B Input'!P99</f>
        <v>302</v>
      </c>
      <c r="J14" s="152">
        <f>'B Input'!Q99+'B Input'!R99</f>
        <v>392</v>
      </c>
      <c r="K14" s="152">
        <f>'B Input'!S99+'B Input'!T99</f>
        <v>348</v>
      </c>
      <c r="L14" s="152">
        <f>'B Input'!U99+'B Input'!V99</f>
        <v>323</v>
      </c>
      <c r="M14" s="153">
        <f t="shared" si="0"/>
        <v>3461</v>
      </c>
    </row>
    <row r="15" spans="1:13" ht="14.45" customHeight="1" x14ac:dyDescent="0.25">
      <c r="A15" s="150">
        <v>6</v>
      </c>
      <c r="B15" s="151" t="str">
        <f>'B Input'!B150</f>
        <v>Crater</v>
      </c>
      <c r="C15" s="152">
        <f>'B Input'!C159+'B Input'!D159</f>
        <v>328</v>
      </c>
      <c r="D15" s="152">
        <f>'B Input'!E159+'B Input'!F159</f>
        <v>355</v>
      </c>
      <c r="E15" s="152">
        <f>'B Input'!G159+'B Input'!H159</f>
        <v>344</v>
      </c>
      <c r="F15" s="152">
        <f>'B Input'!I159+'B Input'!J159</f>
        <v>327</v>
      </c>
      <c r="G15" s="152">
        <f>'B Input'!K159+'B Input'!L159</f>
        <v>358</v>
      </c>
      <c r="H15" s="152">
        <f>'B Input'!M159+'B Input'!N159</f>
        <v>370</v>
      </c>
      <c r="I15" s="152">
        <f>'B Input'!O159+'B Input'!P159</f>
        <v>330</v>
      </c>
      <c r="J15" s="152">
        <f>'B Input'!Q159+'B Input'!R159</f>
        <v>317</v>
      </c>
      <c r="K15" s="152">
        <f>'B Input'!S159+'B Input'!T159</f>
        <v>312</v>
      </c>
      <c r="L15" s="152">
        <f>'B Input'!U159+'B Input'!V159</f>
        <v>311</v>
      </c>
      <c r="M15" s="153">
        <f t="shared" si="0"/>
        <v>3352</v>
      </c>
    </row>
    <row r="16" spans="1:13" ht="14.45" customHeight="1" x14ac:dyDescent="0.25">
      <c r="A16" s="150">
        <v>7</v>
      </c>
      <c r="B16" s="151" t="str">
        <f>'B Input'!B174</f>
        <v>Phoenix</v>
      </c>
      <c r="C16" s="152">
        <f>'B Input'!C183+'B Input'!D183</f>
        <v>375</v>
      </c>
      <c r="D16" s="152">
        <f>'B Input'!E183+'B Input'!F183</f>
        <v>349</v>
      </c>
      <c r="E16" s="152">
        <f>'B Input'!G183+'B Input'!H183</f>
        <v>339</v>
      </c>
      <c r="F16" s="152">
        <f>'B Input'!I183+'B Input'!J183</f>
        <v>356</v>
      </c>
      <c r="G16" s="152">
        <f>'B Input'!K183+'B Input'!L183</f>
        <v>341</v>
      </c>
      <c r="H16" s="152">
        <f>'B Input'!M183+'B Input'!N183</f>
        <v>324</v>
      </c>
      <c r="I16" s="152">
        <f>'B Input'!O183+'B Input'!P183</f>
        <v>292</v>
      </c>
      <c r="J16" s="152">
        <f>'B Input'!Q183+'B Input'!R183</f>
        <v>279</v>
      </c>
      <c r="K16" s="152">
        <f>'B Input'!S183+'B Input'!T183</f>
        <v>346</v>
      </c>
      <c r="L16" s="152">
        <f>'B Input'!U183+'B Input'!V183</f>
        <v>262</v>
      </c>
      <c r="M16" s="153">
        <f t="shared" si="0"/>
        <v>3263</v>
      </c>
    </row>
    <row r="17" spans="1:17" ht="14.45" customHeight="1" x14ac:dyDescent="0.25">
      <c r="A17" s="150">
        <v>8</v>
      </c>
      <c r="B17" s="151" t="str">
        <f>'B Input'!B102</f>
        <v>South Umpqua</v>
      </c>
      <c r="C17" s="152">
        <f>'B Input'!C111+'B Input'!D111</f>
        <v>267</v>
      </c>
      <c r="D17" s="152">
        <f>'B Input'!E111+'B Input'!F111</f>
        <v>300</v>
      </c>
      <c r="E17" s="152">
        <f>'B Input'!G111+'B Input'!H111</f>
        <v>351</v>
      </c>
      <c r="F17" s="152">
        <f>'B Input'!I111+'B Input'!J111</f>
        <v>354</v>
      </c>
      <c r="G17" s="152">
        <f>'B Input'!K111+'B Input'!L111</f>
        <v>332</v>
      </c>
      <c r="H17" s="152">
        <f>'B Input'!M111+'B Input'!N111</f>
        <v>272</v>
      </c>
      <c r="I17" s="152">
        <f>'B Input'!O111+'B Input'!P111</f>
        <v>330</v>
      </c>
      <c r="J17" s="152">
        <f>'B Input'!Q111+'B Input'!R111</f>
        <v>310</v>
      </c>
      <c r="K17" s="152">
        <f>'B Input'!S111+'B Input'!T111</f>
        <v>292</v>
      </c>
      <c r="L17" s="152">
        <f>'B Input'!U111+'B Input'!V111</f>
        <v>282</v>
      </c>
      <c r="M17" s="153">
        <f t="shared" si="0"/>
        <v>3090</v>
      </c>
    </row>
    <row r="18" spans="1:17" ht="14.45" customHeight="1" x14ac:dyDescent="0.25">
      <c r="A18" s="150">
        <v>9</v>
      </c>
      <c r="B18" s="151" t="str">
        <f>'B Input'!B138</f>
        <v>South Medford -Black</v>
      </c>
      <c r="C18" s="152">
        <f>'B Input'!C147+'B Input'!D147</f>
        <v>337</v>
      </c>
      <c r="D18" s="152">
        <f>'B Input'!E147+'B Input'!F147</f>
        <v>311</v>
      </c>
      <c r="E18" s="152">
        <f>'B Input'!G147+'B Input'!H147</f>
        <v>364</v>
      </c>
      <c r="F18" s="152">
        <f>'B Input'!I147+'B Input'!J147</f>
        <v>278</v>
      </c>
      <c r="G18" s="152">
        <f>'B Input'!K147+'B Input'!L147</f>
        <v>233</v>
      </c>
      <c r="H18" s="152">
        <f>'B Input'!M147+'B Input'!N147</f>
        <v>276</v>
      </c>
      <c r="I18" s="152">
        <f>'B Input'!O147+'B Input'!P147</f>
        <v>320</v>
      </c>
      <c r="J18" s="152">
        <f>'B Input'!Q147+'B Input'!R147</f>
        <v>249</v>
      </c>
      <c r="K18" s="152">
        <f>'B Input'!S147+'B Input'!T147</f>
        <v>301</v>
      </c>
      <c r="L18" s="152">
        <f>'B Input'!U147+'B Input'!V147</f>
        <v>289</v>
      </c>
      <c r="M18" s="153">
        <f t="shared" si="0"/>
        <v>2958</v>
      </c>
      <c r="Q18" s="336"/>
    </row>
    <row r="19" spans="1:17" ht="14.45" customHeight="1" x14ac:dyDescent="0.25">
      <c r="A19" s="150">
        <v>10</v>
      </c>
      <c r="B19" s="151" t="str">
        <f>'B Input'!B126</f>
        <v>South Medford -Blue</v>
      </c>
      <c r="C19" s="152">
        <f>'B Input'!C135+'B Input'!D135</f>
        <v>305</v>
      </c>
      <c r="D19" s="152">
        <f>'B Input'!E135+'B Input'!F135</f>
        <v>279</v>
      </c>
      <c r="E19" s="152">
        <f>'B Input'!G135+'B Input'!H135</f>
        <v>375</v>
      </c>
      <c r="F19" s="152">
        <f>'B Input'!I135+'B Input'!J135</f>
        <v>251</v>
      </c>
      <c r="G19" s="152">
        <f>'B Input'!K135+'B Input'!L135</f>
        <v>256</v>
      </c>
      <c r="H19" s="152">
        <f>'B Input'!M135+'B Input'!N135</f>
        <v>307</v>
      </c>
      <c r="I19" s="152">
        <f>'B Input'!O135+'B Input'!P135</f>
        <v>263</v>
      </c>
      <c r="J19" s="152">
        <f>'B Input'!Q135+'B Input'!R135</f>
        <v>290</v>
      </c>
      <c r="K19" s="152">
        <f>'B Input'!S135+'B Input'!T135</f>
        <v>226</v>
      </c>
      <c r="L19" s="152">
        <f>'B Input'!U135+'B Input'!V135</f>
        <v>254</v>
      </c>
      <c r="M19" s="153">
        <f t="shared" si="0"/>
        <v>2806</v>
      </c>
    </row>
    <row r="20" spans="1:17" ht="14.45" customHeight="1" x14ac:dyDescent="0.25">
      <c r="A20" s="150">
        <v>11</v>
      </c>
      <c r="B20" s="151" t="str">
        <f>'B Input'!B186</f>
        <v>North Valley</v>
      </c>
      <c r="C20" s="152">
        <f>'B Input'!C195+'B Input'!D195</f>
        <v>269</v>
      </c>
      <c r="D20" s="152">
        <f>'B Input'!E195+'B Input'!F195</f>
        <v>274</v>
      </c>
      <c r="E20" s="152">
        <f>'B Input'!G195+'B Input'!H195</f>
        <v>248</v>
      </c>
      <c r="F20" s="152">
        <f>'B Input'!I195+'B Input'!J195</f>
        <v>244</v>
      </c>
      <c r="G20" s="152">
        <f>'B Input'!K195+'B Input'!L195</f>
        <v>336</v>
      </c>
      <c r="H20" s="152">
        <f>'B Input'!M195+'B Input'!N195</f>
        <v>281</v>
      </c>
      <c r="I20" s="152">
        <f>'B Input'!O195+'B Input'!P195</f>
        <v>259</v>
      </c>
      <c r="J20" s="152">
        <f>'B Input'!Q195+'B Input'!R195</f>
        <v>266</v>
      </c>
      <c r="K20" s="152">
        <f>'B Input'!S195+'B Input'!T195</f>
        <v>292</v>
      </c>
      <c r="L20" s="152">
        <f>'B Input'!U195+'B Input'!V195</f>
        <v>299</v>
      </c>
      <c r="M20" s="153">
        <f t="shared" si="0"/>
        <v>2768</v>
      </c>
    </row>
    <row r="21" spans="1:17" ht="14.45" customHeight="1" x14ac:dyDescent="0.25">
      <c r="A21" s="150">
        <v>12</v>
      </c>
      <c r="B21" s="151" t="str">
        <f>'B Input'!B18</f>
        <v>North Medford 2</v>
      </c>
      <c r="C21" s="152">
        <f>'B Input'!C27+'B Input'!D27</f>
        <v>299</v>
      </c>
      <c r="D21" s="152">
        <f>'B Input'!E27+'B Input'!F27</f>
        <v>221</v>
      </c>
      <c r="E21" s="152">
        <f>'B Input'!G27+'B Input'!H27</f>
        <v>273</v>
      </c>
      <c r="F21" s="152">
        <f>'B Input'!I27+'B Input'!J27</f>
        <v>240</v>
      </c>
      <c r="G21" s="152">
        <f>'B Input'!K27+'B Input'!L27</f>
        <v>329</v>
      </c>
      <c r="H21" s="152">
        <f>'B Input'!M27+'B Input'!N27</f>
        <v>257</v>
      </c>
      <c r="I21" s="152">
        <f>'B Input'!O27+'B Input'!P27</f>
        <v>263</v>
      </c>
      <c r="J21" s="152">
        <f>'B Input'!Q27+'B Input'!R27</f>
        <v>245</v>
      </c>
      <c r="K21" s="152">
        <f>'B Input'!S27+'B Input'!T27</f>
        <v>276</v>
      </c>
      <c r="L21" s="152">
        <f>'B Input'!U27+'B Input'!V27</f>
        <v>263</v>
      </c>
      <c r="M21" s="153">
        <f t="shared" si="0"/>
        <v>2666</v>
      </c>
    </row>
    <row r="22" spans="1:17" ht="14.45" customHeight="1" x14ac:dyDescent="0.25">
      <c r="A22" s="150">
        <v>13</v>
      </c>
      <c r="B22" s="151" t="str">
        <f>'B Input'!B78</f>
        <v>Hidden Valley 1</v>
      </c>
      <c r="C22" s="152">
        <f>'B Input'!C87+'B Input'!D87</f>
        <v>248</v>
      </c>
      <c r="D22" s="152">
        <f>'B Input'!E87+'B Input'!F87</f>
        <v>271</v>
      </c>
      <c r="E22" s="152">
        <f>'B Input'!G87+'B Input'!H87</f>
        <v>293</v>
      </c>
      <c r="F22" s="152">
        <f>'B Input'!I87+'B Input'!J87</f>
        <v>301</v>
      </c>
      <c r="G22" s="152">
        <f>'B Input'!K87+'B Input'!L87</f>
        <v>294</v>
      </c>
      <c r="H22" s="152">
        <f>'B Input'!M87+'B Input'!N87</f>
        <v>246</v>
      </c>
      <c r="I22" s="152">
        <f>'B Input'!O87+'B Input'!P87</f>
        <v>241</v>
      </c>
      <c r="J22" s="152">
        <f>'B Input'!Q87+'B Input'!R87</f>
        <v>244</v>
      </c>
      <c r="K22" s="152">
        <f>'B Input'!S87+'B Input'!T87</f>
        <v>254</v>
      </c>
      <c r="L22" s="152">
        <f>'B Input'!U87+'B Input'!V87</f>
        <v>218</v>
      </c>
      <c r="M22" s="153">
        <f t="shared" si="0"/>
        <v>2610</v>
      </c>
    </row>
    <row r="23" spans="1:17" ht="14.45" customHeight="1" x14ac:dyDescent="0.25">
      <c r="A23" s="150">
        <v>14</v>
      </c>
      <c r="B23" s="151" t="str">
        <f>'B Input'!B42</f>
        <v>Grants Pass 2</v>
      </c>
      <c r="C23" s="152">
        <f>'B Input'!C51+'B Input'!D51</f>
        <v>247</v>
      </c>
      <c r="D23" s="152">
        <f>'B Input'!E51+'B Input'!F51</f>
        <v>234</v>
      </c>
      <c r="E23" s="152">
        <f>'B Input'!G51+'B Input'!H51</f>
        <v>241</v>
      </c>
      <c r="F23" s="152">
        <f>'B Input'!I51+'B Input'!J51</f>
        <v>238</v>
      </c>
      <c r="G23" s="152">
        <f>'B Input'!K51+'B Input'!L51</f>
        <v>183</v>
      </c>
      <c r="H23" s="152">
        <f>'B Input'!M51+'B Input'!N51</f>
        <v>256</v>
      </c>
      <c r="I23" s="152">
        <f>'B Input'!O51+'B Input'!P51</f>
        <v>231</v>
      </c>
      <c r="J23" s="152">
        <f>'B Input'!Q51+'B Input'!R51</f>
        <v>246</v>
      </c>
      <c r="K23" s="152">
        <f>'B Input'!S51+'B Input'!T51</f>
        <v>211</v>
      </c>
      <c r="L23" s="152">
        <f>'B Input'!U51+'B Input'!V51</f>
        <v>246</v>
      </c>
      <c r="M23" s="153">
        <f t="shared" si="0"/>
        <v>2333</v>
      </c>
    </row>
    <row r="24" spans="1:17" ht="14.45" customHeight="1" x14ac:dyDescent="0.25">
      <c r="A24" s="150">
        <v>15</v>
      </c>
      <c r="B24" s="151" t="str">
        <f>'B Input'!B66</f>
        <v>St Mary's</v>
      </c>
      <c r="C24" s="152">
        <f>'B Input'!C75+'B Input'!D75</f>
        <v>247</v>
      </c>
      <c r="D24" s="152">
        <f>'B Input'!E75+'B Input'!F75</f>
        <v>205</v>
      </c>
      <c r="E24" s="152">
        <f>'B Input'!G75+'B Input'!H75</f>
        <v>198</v>
      </c>
      <c r="F24" s="152">
        <f>'B Input'!I75+'B Input'!J75</f>
        <v>193</v>
      </c>
      <c r="G24" s="152">
        <f>'B Input'!K75+'B Input'!L75</f>
        <v>172</v>
      </c>
      <c r="H24" s="152">
        <f>'B Input'!M75+'B Input'!N75</f>
        <v>198</v>
      </c>
      <c r="I24" s="152">
        <f>'B Input'!O75+'B Input'!P75</f>
        <v>192</v>
      </c>
      <c r="J24" s="152">
        <f>'B Input'!Q75+'B Input'!R75</f>
        <v>234</v>
      </c>
      <c r="K24" s="152">
        <f>'B Input'!S75+'B Input'!T75</f>
        <v>221</v>
      </c>
      <c r="L24" s="152">
        <f>'B Input'!U75+'B Input'!V75</f>
        <v>267</v>
      </c>
      <c r="M24" s="153">
        <f t="shared" si="0"/>
        <v>2127</v>
      </c>
    </row>
    <row r="25" spans="1:17" ht="14.45" customHeight="1" x14ac:dyDescent="0.25">
      <c r="A25" s="150">
        <v>16</v>
      </c>
      <c r="B25" s="151" t="str">
        <f>'B Input'!B162</f>
        <v>Sutherlin</v>
      </c>
      <c r="C25" s="152">
        <f>'B Input'!C171+'B Input'!D171</f>
        <v>231</v>
      </c>
      <c r="D25" s="152">
        <f>'B Input'!E171+'B Input'!F171</f>
        <v>184</v>
      </c>
      <c r="E25" s="152">
        <f>'B Input'!G171+'B Input'!H171</f>
        <v>205</v>
      </c>
      <c r="F25" s="152">
        <f>'B Input'!I171+'B Input'!J171</f>
        <v>217</v>
      </c>
      <c r="G25" s="152">
        <f>'B Input'!K171+'B Input'!L171</f>
        <v>237</v>
      </c>
      <c r="H25" s="152">
        <f>'B Input'!M171+'B Input'!N171</f>
        <v>247</v>
      </c>
      <c r="I25" s="152">
        <f>'B Input'!O171+'B Input'!P171</f>
        <v>181</v>
      </c>
      <c r="J25" s="152">
        <f>'B Input'!Q171+'B Input'!R171</f>
        <v>187</v>
      </c>
      <c r="K25" s="152">
        <f>'B Input'!S171+'B Input'!T171</f>
        <v>134</v>
      </c>
      <c r="L25" s="152">
        <f>'B Input'!U171+'B Input'!V171</f>
        <v>141</v>
      </c>
      <c r="M25" s="153">
        <f t="shared" si="0"/>
        <v>1964</v>
      </c>
    </row>
    <row r="26" spans="1:17" ht="12" customHeight="1" x14ac:dyDescent="0.2">
      <c r="B26" s="332"/>
      <c r="C26" s="332"/>
      <c r="D26" s="332"/>
      <c r="E26" s="332"/>
      <c r="F26" s="332"/>
      <c r="G26" s="332"/>
      <c r="H26" s="332"/>
      <c r="I26" s="332"/>
      <c r="J26" s="332"/>
      <c r="K26" s="332"/>
      <c r="L26" s="332"/>
      <c r="M26" s="332"/>
    </row>
  </sheetData>
  <sortState xmlns:xlrd2="http://schemas.microsoft.com/office/spreadsheetml/2017/richdata2" ref="B10:M25">
    <sortCondition descending="1" ref="M10:M25"/>
  </sortState>
  <mergeCells count="3">
    <mergeCell ref="C7:M7"/>
    <mergeCell ref="B7:B8"/>
    <mergeCell ref="A1:M1"/>
  </mergeCells>
  <pageMargins left="0" right="0" top="0.5" bottom="0.5" header="0.5" footer="0.5"/>
  <pageSetup orientation="landscape" r:id="rId1"/>
  <headerFooter>
    <oddFooter>&amp;C&amp;"Helvetica,Regular"&amp;12&amp;K000000&amp;P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5"/>
  <sheetViews>
    <sheetView showGridLines="0" workbookViewId="0">
      <selection activeCell="L17" sqref="L17"/>
    </sheetView>
  </sheetViews>
  <sheetFormatPr defaultColWidth="10.85546875" defaultRowHeight="12" customHeight="1" x14ac:dyDescent="0.2"/>
  <cols>
    <col min="1" max="1" width="6.42578125" style="1" customWidth="1"/>
    <col min="2" max="2" width="16.28515625" style="1" customWidth="1"/>
    <col min="3" max="14" width="8.85546875" style="1" customWidth="1"/>
    <col min="15" max="256" width="10.85546875" style="1" customWidth="1"/>
  </cols>
  <sheetData>
    <row r="1" spans="1:14" ht="19.350000000000001" customHeight="1" x14ac:dyDescent="0.3">
      <c r="A1" s="417" t="s">
        <v>83</v>
      </c>
      <c r="B1" s="418"/>
      <c r="C1" s="418"/>
      <c r="D1" s="418"/>
      <c r="E1" s="418"/>
      <c r="F1" s="418"/>
      <c r="G1" s="418"/>
      <c r="H1" s="418"/>
      <c r="I1" s="418"/>
      <c r="J1" s="418"/>
      <c r="K1" s="418"/>
      <c r="L1" s="418"/>
      <c r="M1" s="418"/>
      <c r="N1" s="154"/>
    </row>
    <row r="2" spans="1:14" ht="12.75" customHeight="1" x14ac:dyDescent="0.25">
      <c r="A2" s="134"/>
      <c r="B2" s="134"/>
      <c r="C2" s="134"/>
      <c r="D2" s="134"/>
      <c r="E2" s="134"/>
      <c r="F2" s="134"/>
      <c r="G2" s="134"/>
      <c r="H2" s="134"/>
      <c r="I2" s="134"/>
      <c r="J2" s="134"/>
      <c r="K2" s="134"/>
      <c r="L2" s="134"/>
      <c r="M2" s="134"/>
      <c r="N2" s="136"/>
    </row>
    <row r="3" spans="1:14" ht="16.5" customHeight="1" x14ac:dyDescent="0.25">
      <c r="A3" s="136"/>
      <c r="B3" s="136"/>
      <c r="C3" s="136"/>
      <c r="D3" s="136"/>
      <c r="E3" s="136"/>
      <c r="F3" s="136"/>
      <c r="G3" s="137" t="str">
        <f>'G Input'!D1</f>
        <v>Roxy Ann Lanes</v>
      </c>
      <c r="H3" s="136"/>
      <c r="I3" s="136"/>
      <c r="J3" s="136"/>
      <c r="K3" s="136"/>
      <c r="L3" s="136"/>
      <c r="M3" s="136"/>
      <c r="N3" s="136"/>
    </row>
    <row r="4" spans="1:14" ht="16.5" customHeight="1" x14ac:dyDescent="0.25">
      <c r="A4" s="136"/>
      <c r="B4" s="136"/>
      <c r="C4" s="136"/>
      <c r="D4" s="136"/>
      <c r="E4" s="136"/>
      <c r="F4" s="136"/>
      <c r="G4" s="137" t="str">
        <f>'G Input'!B2</f>
        <v>1/27/24</v>
      </c>
      <c r="H4" s="136"/>
      <c r="I4" s="136"/>
      <c r="J4" s="136"/>
      <c r="K4" s="136"/>
      <c r="L4" s="136"/>
      <c r="M4" s="136"/>
      <c r="N4" s="136"/>
    </row>
    <row r="5" spans="1:14" ht="16.5" customHeight="1" x14ac:dyDescent="0.25">
      <c r="A5" s="136"/>
      <c r="B5" s="136"/>
      <c r="C5" s="136"/>
      <c r="D5" s="136"/>
      <c r="E5" s="136"/>
      <c r="F5" s="136"/>
      <c r="G5" s="137" t="s">
        <v>34</v>
      </c>
      <c r="H5" s="136"/>
      <c r="I5" s="136"/>
      <c r="J5" s="136"/>
      <c r="K5" s="136"/>
      <c r="L5" s="136"/>
      <c r="M5" s="136"/>
      <c r="N5" s="136"/>
    </row>
    <row r="6" spans="1:14" ht="17.45" customHeight="1" x14ac:dyDescent="0.25">
      <c r="A6" s="155"/>
      <c r="B6" s="156"/>
      <c r="C6" s="156"/>
      <c r="D6" s="156"/>
      <c r="E6" s="156"/>
      <c r="F6" s="156"/>
      <c r="G6" s="156"/>
      <c r="H6" s="156"/>
      <c r="I6" s="156"/>
      <c r="J6" s="156"/>
      <c r="K6" s="156"/>
      <c r="L6" s="156"/>
      <c r="M6" s="156"/>
      <c r="N6" s="136"/>
    </row>
    <row r="7" spans="1:14" ht="14.65" customHeight="1" x14ac:dyDescent="0.2">
      <c r="A7" s="140"/>
      <c r="B7" s="415" t="s">
        <v>21</v>
      </c>
      <c r="C7" s="412" t="s">
        <v>22</v>
      </c>
      <c r="D7" s="413"/>
      <c r="E7" s="413"/>
      <c r="F7" s="413"/>
      <c r="G7" s="413"/>
      <c r="H7" s="413"/>
      <c r="I7" s="413"/>
      <c r="J7" s="413"/>
      <c r="K7" s="413"/>
      <c r="L7" s="413"/>
      <c r="M7" s="414"/>
      <c r="N7" s="157"/>
    </row>
    <row r="8" spans="1:14" ht="14.65" customHeight="1" x14ac:dyDescent="0.2">
      <c r="A8" s="140"/>
      <c r="B8" s="416"/>
      <c r="C8" s="141" t="s">
        <v>23</v>
      </c>
      <c r="D8" s="141" t="s">
        <v>24</v>
      </c>
      <c r="E8" s="141" t="s">
        <v>25</v>
      </c>
      <c r="F8" s="141" t="s">
        <v>26</v>
      </c>
      <c r="G8" s="141" t="s">
        <v>27</v>
      </c>
      <c r="H8" s="141" t="s">
        <v>28</v>
      </c>
      <c r="I8" s="141" t="s">
        <v>29</v>
      </c>
      <c r="J8" s="141" t="s">
        <v>30</v>
      </c>
      <c r="K8" s="141" t="s">
        <v>31</v>
      </c>
      <c r="L8" s="141" t="s">
        <v>32</v>
      </c>
      <c r="M8" s="142" t="s">
        <v>33</v>
      </c>
      <c r="N8" s="158"/>
    </row>
    <row r="9" spans="1:14" ht="14.65" customHeight="1" x14ac:dyDescent="0.2">
      <c r="A9" s="140"/>
      <c r="B9" s="143"/>
      <c r="C9" s="144"/>
      <c r="D9" s="145"/>
      <c r="E9" s="145"/>
      <c r="F9" s="145"/>
      <c r="G9" s="145"/>
      <c r="H9" s="145"/>
      <c r="I9" s="145"/>
      <c r="J9" s="145"/>
      <c r="K9" s="145"/>
      <c r="L9" s="145"/>
      <c r="M9" s="145"/>
      <c r="N9" s="159"/>
    </row>
    <row r="10" spans="1:14" ht="15" customHeight="1" x14ac:dyDescent="0.25">
      <c r="A10" s="146">
        <v>1</v>
      </c>
      <c r="B10" s="147" t="str">
        <f>'G Input'!B30</f>
        <v>North Bend</v>
      </c>
      <c r="C10" s="148">
        <f>'G Input'!C39+'G Input'!D39</f>
        <v>275</v>
      </c>
      <c r="D10" s="148">
        <f>'G Input'!E39+'G Input'!F39</f>
        <v>278</v>
      </c>
      <c r="E10" s="148">
        <f>'G Input'!G39+'G Input'!H39</f>
        <v>253</v>
      </c>
      <c r="F10" s="148">
        <f>'G Input'!I39+'G Input'!J39</f>
        <v>304</v>
      </c>
      <c r="G10" s="148">
        <f>'G Input'!K39+'G Input'!L39</f>
        <v>267</v>
      </c>
      <c r="H10" s="148">
        <f>'G Input'!M39+'G Input'!N39</f>
        <v>281</v>
      </c>
      <c r="I10" s="148">
        <f>'G Input'!O39+'G Input'!P39</f>
        <v>288</v>
      </c>
      <c r="J10" s="148">
        <f>'G Input'!Q39+'G Input'!R39</f>
        <v>237</v>
      </c>
      <c r="K10" s="148">
        <f>'G Input'!S39+'G Input'!T39</f>
        <v>311</v>
      </c>
      <c r="L10" s="148">
        <f>'G Input'!U39+'G Input'!V39</f>
        <v>310</v>
      </c>
      <c r="M10" s="149">
        <f t="shared" ref="M10:M15" si="0">SUM(C10:L10)</f>
        <v>2804</v>
      </c>
      <c r="N10" s="160"/>
    </row>
    <row r="11" spans="1:14" ht="14.45" customHeight="1" x14ac:dyDescent="0.25">
      <c r="A11" s="150">
        <v>2</v>
      </c>
      <c r="B11" s="151" t="str">
        <f>'G Input'!B18</f>
        <v>Roseburg</v>
      </c>
      <c r="C11" s="152">
        <f>'G Input'!C27+'G Input'!D27</f>
        <v>263</v>
      </c>
      <c r="D11" s="152">
        <f>'G Input'!E27+'G Input'!F27</f>
        <v>292</v>
      </c>
      <c r="E11" s="152">
        <f>'G Input'!G27+'G Input'!H27</f>
        <v>247</v>
      </c>
      <c r="F11" s="152">
        <f>'G Input'!I27+'G Input'!J27</f>
        <v>300</v>
      </c>
      <c r="G11" s="152">
        <f>'G Input'!K27+'G Input'!L27</f>
        <v>232</v>
      </c>
      <c r="H11" s="152">
        <f>'G Input'!M27+'G Input'!N27</f>
        <v>249</v>
      </c>
      <c r="I11" s="152">
        <f>'G Input'!O27+'G Input'!P27</f>
        <v>267</v>
      </c>
      <c r="J11" s="152">
        <f>'G Input'!Q27+'G Input'!R27</f>
        <v>256</v>
      </c>
      <c r="K11" s="152">
        <f>'G Input'!S27+'G Input'!T27</f>
        <v>299</v>
      </c>
      <c r="L11" s="152">
        <f>'G Input'!U27+'G Input'!V27</f>
        <v>260</v>
      </c>
      <c r="M11" s="153">
        <f t="shared" si="0"/>
        <v>2665</v>
      </c>
      <c r="N11" s="160"/>
    </row>
    <row r="12" spans="1:14" ht="14.45" customHeight="1" x14ac:dyDescent="0.25">
      <c r="A12" s="150">
        <v>3</v>
      </c>
      <c r="B12" s="151" t="str">
        <f>'G Input'!B6</f>
        <v>Grants Pass</v>
      </c>
      <c r="C12" s="152">
        <f>'G Input'!C15+'G Input'!D15</f>
        <v>195</v>
      </c>
      <c r="D12" s="152">
        <f>'G Input'!E15+'G Input'!F15</f>
        <v>222</v>
      </c>
      <c r="E12" s="152">
        <f>'G Input'!G15+'G Input'!H15</f>
        <v>232</v>
      </c>
      <c r="F12" s="152">
        <f>'G Input'!I15+'G Input'!J15</f>
        <v>239</v>
      </c>
      <c r="G12" s="152">
        <f>'G Input'!K15+'G Input'!L15</f>
        <v>253</v>
      </c>
      <c r="H12" s="152">
        <f>'G Input'!M15+'G Input'!N15</f>
        <v>192</v>
      </c>
      <c r="I12" s="152">
        <f>'G Input'!O15+'G Input'!P15</f>
        <v>211</v>
      </c>
      <c r="J12" s="152">
        <f>'G Input'!Q15+'G Input'!R15</f>
        <v>267</v>
      </c>
      <c r="K12" s="152">
        <f>'G Input'!S15+'G Input'!T15</f>
        <v>282</v>
      </c>
      <c r="L12" s="152">
        <f>'G Input'!U15+'G Input'!V15</f>
        <v>250</v>
      </c>
      <c r="M12" s="153">
        <f t="shared" si="0"/>
        <v>2343</v>
      </c>
      <c r="N12" s="160"/>
    </row>
    <row r="13" spans="1:14" ht="14.45" customHeight="1" x14ac:dyDescent="0.25">
      <c r="A13" s="150">
        <v>4</v>
      </c>
      <c r="B13" s="151" t="str">
        <f>'G Input'!B42</f>
        <v>South Medford</v>
      </c>
      <c r="C13" s="152">
        <f>'G Input'!C51+'G Input'!D51</f>
        <v>237</v>
      </c>
      <c r="D13" s="152">
        <f>'G Input'!E51+'G Input'!F51</f>
        <v>231</v>
      </c>
      <c r="E13" s="152">
        <f>'G Input'!G51+'G Input'!H51</f>
        <v>197</v>
      </c>
      <c r="F13" s="152">
        <f>'G Input'!I51+'G Input'!J51</f>
        <v>243</v>
      </c>
      <c r="G13" s="152">
        <f>'G Input'!K51+'G Input'!L51</f>
        <v>171</v>
      </c>
      <c r="H13" s="152">
        <f>'G Input'!M51+'G Input'!N51</f>
        <v>181</v>
      </c>
      <c r="I13" s="152">
        <f>'G Input'!O51+'G Input'!P51</f>
        <v>219</v>
      </c>
      <c r="J13" s="152">
        <f>'G Input'!Q51+'G Input'!R51</f>
        <v>262</v>
      </c>
      <c r="K13" s="152">
        <f>'G Input'!S51+'G Input'!T51</f>
        <v>278</v>
      </c>
      <c r="L13" s="152">
        <f>'G Input'!U51+'G Input'!V51</f>
        <v>234</v>
      </c>
      <c r="M13" s="153">
        <f t="shared" si="0"/>
        <v>2253</v>
      </c>
      <c r="N13" s="160"/>
    </row>
    <row r="14" spans="1:14" ht="14.45" customHeight="1" x14ac:dyDescent="0.25">
      <c r="A14" s="150">
        <v>5</v>
      </c>
      <c r="B14" s="151" t="str">
        <f>'G Input'!B54</f>
        <v>Sutherlin</v>
      </c>
      <c r="C14" s="152">
        <f>'G Input'!C63+'G Input'!D63</f>
        <v>217</v>
      </c>
      <c r="D14" s="152">
        <f>'G Input'!E63+'G Input'!F63</f>
        <v>193</v>
      </c>
      <c r="E14" s="152">
        <f>'G Input'!G63+'G Input'!H63</f>
        <v>149</v>
      </c>
      <c r="F14" s="152">
        <f>'G Input'!I63+'G Input'!J63</f>
        <v>243</v>
      </c>
      <c r="G14" s="152">
        <f>'G Input'!K63+'G Input'!L63</f>
        <v>206</v>
      </c>
      <c r="H14" s="152">
        <f>'G Input'!M63+'G Input'!N63</f>
        <v>171</v>
      </c>
      <c r="I14" s="152">
        <f>'G Input'!O63+'G Input'!P63</f>
        <v>165</v>
      </c>
      <c r="J14" s="152">
        <f>'G Input'!Q63+'G Input'!R63</f>
        <v>152</v>
      </c>
      <c r="K14" s="152">
        <f>'G Input'!S63+'G Input'!T63</f>
        <v>164</v>
      </c>
      <c r="L14" s="152">
        <f>'G Input'!U63+'G Input'!V63</f>
        <v>189</v>
      </c>
      <c r="M14" s="153">
        <f t="shared" si="0"/>
        <v>1849</v>
      </c>
      <c r="N14" s="160"/>
    </row>
    <row r="15" spans="1:14" ht="14.45" customHeight="1" x14ac:dyDescent="0.25">
      <c r="A15" s="150">
        <v>6</v>
      </c>
      <c r="B15" s="151" t="str">
        <f>'G Input'!B66</f>
        <v>VACANT</v>
      </c>
      <c r="C15" s="152">
        <f>'G Input'!C75+'G Input'!D75</f>
        <v>0</v>
      </c>
      <c r="D15" s="152">
        <f>'G Input'!E75+'G Input'!F75</f>
        <v>0</v>
      </c>
      <c r="E15" s="152">
        <f>'G Input'!G75+'G Input'!H75</f>
        <v>0</v>
      </c>
      <c r="F15" s="152">
        <f>'G Input'!I75+'G Input'!J75</f>
        <v>0</v>
      </c>
      <c r="G15" s="152">
        <f>'G Input'!K75+'G Input'!L75</f>
        <v>0</v>
      </c>
      <c r="H15" s="152">
        <f>'G Input'!M75+'G Input'!N75</f>
        <v>0</v>
      </c>
      <c r="I15" s="152">
        <f>'G Input'!O75+'G Input'!P75</f>
        <v>0</v>
      </c>
      <c r="J15" s="152">
        <f>'G Input'!Q75+'G Input'!R75</f>
        <v>0</v>
      </c>
      <c r="K15" s="152">
        <f>'G Input'!S75+'G Input'!T75</f>
        <v>0</v>
      </c>
      <c r="L15" s="152">
        <f>'G Input'!U75+'G Input'!V75</f>
        <v>0</v>
      </c>
      <c r="M15" s="153">
        <f t="shared" si="0"/>
        <v>0</v>
      </c>
      <c r="N15" s="160"/>
    </row>
    <row r="16" spans="1:14" ht="14.45" customHeight="1" x14ac:dyDescent="0.25">
      <c r="A16" s="150">
        <v>7</v>
      </c>
      <c r="B16" s="151">
        <f>'G Input'!B78</f>
        <v>0</v>
      </c>
      <c r="C16" s="152">
        <f>'G Input'!C87+'G Input'!D87</f>
        <v>0</v>
      </c>
      <c r="D16" s="152">
        <f>'G Input'!E87+'G Input'!F87</f>
        <v>0</v>
      </c>
      <c r="E16" s="152">
        <f>'G Input'!G87+'G Input'!H87</f>
        <v>0</v>
      </c>
      <c r="F16" s="152">
        <f>'G Input'!I87+'G Input'!J87</f>
        <v>0</v>
      </c>
      <c r="G16" s="152">
        <f>'G Input'!K87+'G Input'!L87</f>
        <v>0</v>
      </c>
      <c r="H16" s="152">
        <f>'G Input'!M87+'G Input'!N87</f>
        <v>0</v>
      </c>
      <c r="I16" s="152">
        <f>'G Input'!O87+'G Input'!P87</f>
        <v>0</v>
      </c>
      <c r="J16" s="152">
        <f>'G Input'!Q87+'G Input'!R87</f>
        <v>0</v>
      </c>
      <c r="K16" s="152">
        <f>'G Input'!S87+'G Input'!T87</f>
        <v>0</v>
      </c>
      <c r="L16" s="152">
        <f>'G Input'!U87+'G Input'!V87</f>
        <v>0</v>
      </c>
      <c r="M16" s="153">
        <f t="shared" ref="M16:M25" si="1">SUM(C16:L16)</f>
        <v>0</v>
      </c>
      <c r="N16" s="160"/>
    </row>
    <row r="17" spans="1:14" ht="14.45" customHeight="1" x14ac:dyDescent="0.25">
      <c r="A17" s="150">
        <v>8</v>
      </c>
      <c r="B17" s="151">
        <f>'G Input'!B90</f>
        <v>0</v>
      </c>
      <c r="C17" s="152">
        <f>'G Input'!C99+'G Input'!D99</f>
        <v>0</v>
      </c>
      <c r="D17" s="152">
        <f>'G Input'!E99+'G Input'!F99</f>
        <v>0</v>
      </c>
      <c r="E17" s="152">
        <f>'G Input'!G99+'G Input'!H99</f>
        <v>0</v>
      </c>
      <c r="F17" s="152">
        <f>'G Input'!I99+'G Input'!J99</f>
        <v>0</v>
      </c>
      <c r="G17" s="152">
        <f>'G Input'!K99+'G Input'!L99</f>
        <v>0</v>
      </c>
      <c r="H17" s="152">
        <f>'G Input'!M99+'G Input'!N99</f>
        <v>0</v>
      </c>
      <c r="I17" s="152">
        <f>'G Input'!O99+'G Input'!P99</f>
        <v>0</v>
      </c>
      <c r="J17" s="152">
        <f>'G Input'!Q99+'G Input'!R99</f>
        <v>0</v>
      </c>
      <c r="K17" s="152">
        <f>'G Input'!S99+'G Input'!T99</f>
        <v>0</v>
      </c>
      <c r="L17" s="152">
        <f>'G Input'!U99+'G Input'!V99</f>
        <v>0</v>
      </c>
      <c r="M17" s="153">
        <f t="shared" si="1"/>
        <v>0</v>
      </c>
      <c r="N17" s="160"/>
    </row>
    <row r="18" spans="1:14" ht="14.45" customHeight="1" x14ac:dyDescent="0.25">
      <c r="A18" s="150">
        <v>9</v>
      </c>
      <c r="B18" s="151">
        <f>'G Input'!B102</f>
        <v>0</v>
      </c>
      <c r="C18" s="152">
        <f>'G Input'!C111+'G Input'!D111</f>
        <v>0</v>
      </c>
      <c r="D18" s="152">
        <f>'G Input'!E111+'G Input'!F111</f>
        <v>0</v>
      </c>
      <c r="E18" s="152">
        <f>'G Input'!G111+'G Input'!H111</f>
        <v>0</v>
      </c>
      <c r="F18" s="152">
        <f>'G Input'!I111+'G Input'!J111</f>
        <v>0</v>
      </c>
      <c r="G18" s="152">
        <f>'G Input'!K111+'G Input'!L111</f>
        <v>0</v>
      </c>
      <c r="H18" s="152">
        <f>'G Input'!M111+'G Input'!N111</f>
        <v>0</v>
      </c>
      <c r="I18" s="152">
        <f>'G Input'!O111+'G Input'!P111</f>
        <v>0</v>
      </c>
      <c r="J18" s="152">
        <f>'G Input'!Q111+'G Input'!R111</f>
        <v>0</v>
      </c>
      <c r="K18" s="152">
        <f>'G Input'!S111+'G Input'!T111</f>
        <v>0</v>
      </c>
      <c r="L18" s="152">
        <f>'G Input'!U111+'G Input'!V111</f>
        <v>0</v>
      </c>
      <c r="M18" s="153">
        <f t="shared" si="1"/>
        <v>0</v>
      </c>
      <c r="N18" s="160"/>
    </row>
    <row r="19" spans="1:14" ht="14.45" customHeight="1" x14ac:dyDescent="0.25">
      <c r="A19" s="150">
        <v>10</v>
      </c>
      <c r="B19" s="151">
        <f>'G Input'!B114</f>
        <v>0</v>
      </c>
      <c r="C19" s="152">
        <f>'G Input'!C123+'G Input'!D123</f>
        <v>0</v>
      </c>
      <c r="D19" s="152">
        <f>'G Input'!E123+'G Input'!F123</f>
        <v>0</v>
      </c>
      <c r="E19" s="152">
        <f>'G Input'!G123+'G Input'!H123</f>
        <v>0</v>
      </c>
      <c r="F19" s="152">
        <f>'G Input'!I123+'G Input'!J123</f>
        <v>0</v>
      </c>
      <c r="G19" s="152">
        <f>'G Input'!K123+'G Input'!L123</f>
        <v>0</v>
      </c>
      <c r="H19" s="152">
        <f>'G Input'!M123+'G Input'!N123</f>
        <v>0</v>
      </c>
      <c r="I19" s="152">
        <f>'G Input'!O123+'G Input'!P123</f>
        <v>0</v>
      </c>
      <c r="J19" s="152">
        <f>'G Input'!Q123+'G Input'!R123</f>
        <v>0</v>
      </c>
      <c r="K19" s="152">
        <f>'G Input'!S123+'G Input'!T123</f>
        <v>0</v>
      </c>
      <c r="L19" s="152">
        <f>'G Input'!U123+'G Input'!V123</f>
        <v>0</v>
      </c>
      <c r="M19" s="153">
        <f t="shared" si="1"/>
        <v>0</v>
      </c>
      <c r="N19" s="160"/>
    </row>
    <row r="20" spans="1:14" ht="14.45" customHeight="1" x14ac:dyDescent="0.25">
      <c r="A20" s="150">
        <v>11</v>
      </c>
      <c r="B20" s="151">
        <f>'G Input'!B126</f>
        <v>0</v>
      </c>
      <c r="C20" s="152">
        <f>'G Input'!C135+'G Input'!D135</f>
        <v>0</v>
      </c>
      <c r="D20" s="152">
        <f>'G Input'!E135+'G Input'!F135</f>
        <v>0</v>
      </c>
      <c r="E20" s="152">
        <f>'G Input'!G135+'G Input'!H135</f>
        <v>0</v>
      </c>
      <c r="F20" s="152">
        <f>'G Input'!I135+'G Input'!J135</f>
        <v>0</v>
      </c>
      <c r="G20" s="152">
        <f>'G Input'!K135+'G Input'!L135</f>
        <v>0</v>
      </c>
      <c r="H20" s="152">
        <f>'G Input'!M135+'G Input'!N135</f>
        <v>0</v>
      </c>
      <c r="I20" s="152">
        <f>'G Input'!O135+'G Input'!P135</f>
        <v>0</v>
      </c>
      <c r="J20" s="152">
        <f>'G Input'!Q135+'G Input'!R135</f>
        <v>0</v>
      </c>
      <c r="K20" s="152">
        <f>'G Input'!S135+'G Input'!T135</f>
        <v>0</v>
      </c>
      <c r="L20" s="152">
        <f>'G Input'!U135+'G Input'!V135</f>
        <v>0</v>
      </c>
      <c r="M20" s="153">
        <f t="shared" si="1"/>
        <v>0</v>
      </c>
      <c r="N20" s="160"/>
    </row>
    <row r="21" spans="1:14" ht="14.45" customHeight="1" x14ac:dyDescent="0.25">
      <c r="A21" s="150">
        <v>12</v>
      </c>
      <c r="B21" s="151">
        <f>'G Input'!B138</f>
        <v>0</v>
      </c>
      <c r="C21" s="152">
        <f>'G Input'!C147+'G Input'!D147</f>
        <v>0</v>
      </c>
      <c r="D21" s="152">
        <f>'G Input'!E147+'G Input'!F147</f>
        <v>0</v>
      </c>
      <c r="E21" s="152">
        <f>'G Input'!G147+'G Input'!H147</f>
        <v>0</v>
      </c>
      <c r="F21" s="152">
        <f>'G Input'!I147+'G Input'!J147</f>
        <v>0</v>
      </c>
      <c r="G21" s="152">
        <f>'G Input'!K147+'G Input'!L147</f>
        <v>0</v>
      </c>
      <c r="H21" s="152">
        <f>'G Input'!M147+'G Input'!N147</f>
        <v>0</v>
      </c>
      <c r="I21" s="152">
        <f>'G Input'!O147+'G Input'!P147</f>
        <v>0</v>
      </c>
      <c r="J21" s="152">
        <f>'G Input'!Q147+'G Input'!R147</f>
        <v>0</v>
      </c>
      <c r="K21" s="152">
        <f>'G Input'!S147+'G Input'!T147</f>
        <v>0</v>
      </c>
      <c r="L21" s="152">
        <f>'G Input'!U147+'G Input'!V147</f>
        <v>0</v>
      </c>
      <c r="M21" s="153">
        <f t="shared" si="1"/>
        <v>0</v>
      </c>
      <c r="N21" s="160"/>
    </row>
    <row r="22" spans="1:14" ht="14.45" customHeight="1" x14ac:dyDescent="0.25">
      <c r="A22" s="150">
        <v>13</v>
      </c>
      <c r="B22" s="151">
        <f>'G Input'!B150</f>
        <v>0</v>
      </c>
      <c r="C22" s="152">
        <f>'G Input'!C159+'G Input'!D159</f>
        <v>0</v>
      </c>
      <c r="D22" s="152">
        <f>'G Input'!E159+'G Input'!F159</f>
        <v>0</v>
      </c>
      <c r="E22" s="152">
        <f>'G Input'!G159+'G Input'!H159</f>
        <v>0</v>
      </c>
      <c r="F22" s="152">
        <f>'G Input'!I159+'G Input'!J159</f>
        <v>0</v>
      </c>
      <c r="G22" s="152">
        <f>'G Input'!K159+'G Input'!L159</f>
        <v>0</v>
      </c>
      <c r="H22" s="152">
        <f>'G Input'!M159+'G Input'!N159</f>
        <v>0</v>
      </c>
      <c r="I22" s="152">
        <f>'G Input'!O159+'G Input'!P159</f>
        <v>0</v>
      </c>
      <c r="J22" s="152">
        <f>'G Input'!Q159+'G Input'!R159</f>
        <v>0</v>
      </c>
      <c r="K22" s="152">
        <f>'G Input'!S159+'G Input'!T159</f>
        <v>0</v>
      </c>
      <c r="L22" s="152">
        <f>'G Input'!U159+'G Input'!V159</f>
        <v>0</v>
      </c>
      <c r="M22" s="153">
        <f t="shared" si="1"/>
        <v>0</v>
      </c>
      <c r="N22" s="160"/>
    </row>
    <row r="23" spans="1:14" ht="14.45" customHeight="1" x14ac:dyDescent="0.25">
      <c r="A23" s="150">
        <v>14</v>
      </c>
      <c r="B23" s="151">
        <f>'G Input'!B162</f>
        <v>0</v>
      </c>
      <c r="C23" s="152">
        <f>'G Input'!C171+'G Input'!D171</f>
        <v>0</v>
      </c>
      <c r="D23" s="152">
        <f>'G Input'!E171+'G Input'!F171</f>
        <v>0</v>
      </c>
      <c r="E23" s="152">
        <f>'G Input'!G171+'G Input'!H171</f>
        <v>0</v>
      </c>
      <c r="F23" s="152">
        <f>'G Input'!I171+'G Input'!J171</f>
        <v>0</v>
      </c>
      <c r="G23" s="152">
        <f>'G Input'!K171+'G Input'!L171</f>
        <v>0</v>
      </c>
      <c r="H23" s="152">
        <f>'G Input'!M171+'G Input'!N171</f>
        <v>0</v>
      </c>
      <c r="I23" s="152">
        <f>'G Input'!O171+'G Input'!P171</f>
        <v>0</v>
      </c>
      <c r="J23" s="152">
        <f>'G Input'!Q171+'G Input'!R171</f>
        <v>0</v>
      </c>
      <c r="K23" s="152">
        <f>'G Input'!S171+'G Input'!T171</f>
        <v>0</v>
      </c>
      <c r="L23" s="152">
        <f>'G Input'!U171+'G Input'!V171</f>
        <v>0</v>
      </c>
      <c r="M23" s="153">
        <f t="shared" si="1"/>
        <v>0</v>
      </c>
      <c r="N23" s="160"/>
    </row>
    <row r="24" spans="1:14" ht="14.45" customHeight="1" x14ac:dyDescent="0.25">
      <c r="A24" s="150">
        <v>15</v>
      </c>
      <c r="B24" s="151">
        <f>'G Input'!B174</f>
        <v>0</v>
      </c>
      <c r="C24" s="152">
        <f>'G Input'!C183+'G Input'!D183</f>
        <v>0</v>
      </c>
      <c r="D24" s="152">
        <f>'G Input'!E183+'G Input'!F183</f>
        <v>0</v>
      </c>
      <c r="E24" s="152">
        <f>'G Input'!G183+'G Input'!H183</f>
        <v>0</v>
      </c>
      <c r="F24" s="152">
        <f>'G Input'!I183+'G Input'!J183</f>
        <v>0</v>
      </c>
      <c r="G24" s="152">
        <f>'G Input'!K183+'G Input'!L183</f>
        <v>0</v>
      </c>
      <c r="H24" s="152">
        <f>'G Input'!M183+'G Input'!N183</f>
        <v>0</v>
      </c>
      <c r="I24" s="152">
        <f>'G Input'!O183+'G Input'!P183</f>
        <v>0</v>
      </c>
      <c r="J24" s="152">
        <f>'G Input'!Q183+'G Input'!R183</f>
        <v>0</v>
      </c>
      <c r="K24" s="152">
        <f>'G Input'!S183+'G Input'!T183</f>
        <v>0</v>
      </c>
      <c r="L24" s="152">
        <f>'G Input'!U183+'G Input'!V183</f>
        <v>0</v>
      </c>
      <c r="M24" s="153">
        <f t="shared" si="1"/>
        <v>0</v>
      </c>
      <c r="N24" s="160"/>
    </row>
    <row r="25" spans="1:14" ht="14.45" customHeight="1" x14ac:dyDescent="0.25">
      <c r="A25" s="150">
        <v>16</v>
      </c>
      <c r="B25" s="151">
        <f>'G Input'!B186</f>
        <v>0</v>
      </c>
      <c r="C25" s="152">
        <f>'G Input'!C195+'G Input'!D195</f>
        <v>0</v>
      </c>
      <c r="D25" s="152">
        <f>'G Input'!E195+'G Input'!F195</f>
        <v>0</v>
      </c>
      <c r="E25" s="152">
        <f>'G Input'!G195+'G Input'!H195</f>
        <v>0</v>
      </c>
      <c r="F25" s="152">
        <f>'G Input'!I195+'G Input'!J195</f>
        <v>0</v>
      </c>
      <c r="G25" s="152">
        <f>'G Input'!K195+'G Input'!L195</f>
        <v>0</v>
      </c>
      <c r="H25" s="152">
        <f>'G Input'!M195+'G Input'!N195</f>
        <v>0</v>
      </c>
      <c r="I25" s="152">
        <f>'G Input'!O195+'G Input'!P195</f>
        <v>0</v>
      </c>
      <c r="J25" s="152">
        <f>'G Input'!Q195+'G Input'!R195</f>
        <v>0</v>
      </c>
      <c r="K25" s="152">
        <f>'G Input'!S195+'G Input'!T195</f>
        <v>0</v>
      </c>
      <c r="L25" s="152">
        <f>'G Input'!U195+'G Input'!V195</f>
        <v>0</v>
      </c>
      <c r="M25" s="153">
        <f t="shared" si="1"/>
        <v>0</v>
      </c>
      <c r="N25" s="160"/>
    </row>
  </sheetData>
  <sortState xmlns:xlrd2="http://schemas.microsoft.com/office/spreadsheetml/2017/richdata2" ref="B10:M15">
    <sortCondition descending="1" ref="M10:M15"/>
  </sortState>
  <mergeCells count="3">
    <mergeCell ref="C7:M7"/>
    <mergeCell ref="B7:B8"/>
    <mergeCell ref="A1:M1"/>
  </mergeCells>
  <pageMargins left="0" right="0" top="0.5" bottom="0.5" header="0.5" footer="0.5"/>
  <pageSetup orientation="landscape" r:id="rId1"/>
  <headerFooter>
    <oddFooter>&amp;C&amp;"Helvetica,Regular"&amp;12&amp;K000000&amp;P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145"/>
  <sheetViews>
    <sheetView showGridLines="0" workbookViewId="0">
      <selection activeCell="L17" sqref="L17"/>
    </sheetView>
  </sheetViews>
  <sheetFormatPr defaultColWidth="10.85546875" defaultRowHeight="12" customHeight="1" x14ac:dyDescent="0.2"/>
  <cols>
    <col min="1" max="1" width="9.28515625" style="1" customWidth="1"/>
    <col min="2" max="2" width="3.140625" style="1" customWidth="1"/>
    <col min="3" max="3" width="21.42578125" style="1" customWidth="1"/>
    <col min="4" max="4" width="19.7109375" style="1" customWidth="1"/>
    <col min="5" max="8" width="9.28515625" style="1" customWidth="1"/>
    <col min="9" max="9" width="13.85546875" style="1" customWidth="1"/>
    <col min="10" max="13" width="8.85546875" style="1" customWidth="1"/>
    <col min="14" max="256" width="10.85546875" style="1" customWidth="1"/>
  </cols>
  <sheetData>
    <row r="1" spans="1:16" ht="24.2" customHeight="1" x14ac:dyDescent="0.35">
      <c r="A1" s="417" t="s">
        <v>84</v>
      </c>
      <c r="B1" s="419"/>
      <c r="C1" s="419"/>
      <c r="D1" s="418"/>
      <c r="E1" s="418"/>
      <c r="F1" s="418"/>
      <c r="G1" s="418"/>
      <c r="H1" s="418"/>
      <c r="I1" s="418"/>
      <c r="J1" s="161"/>
      <c r="K1" s="161"/>
      <c r="L1" s="161"/>
      <c r="M1" s="161"/>
    </row>
    <row r="2" spans="1:16" ht="16.5" customHeight="1" x14ac:dyDescent="0.25">
      <c r="A2" s="420" t="str">
        <f>'B Input'!B2</f>
        <v>1/28/24</v>
      </c>
      <c r="B2" s="419"/>
      <c r="C2" s="419"/>
      <c r="D2" s="421"/>
      <c r="E2" s="421"/>
      <c r="F2" s="421"/>
      <c r="G2" s="421"/>
      <c r="H2" s="421"/>
      <c r="I2" s="421"/>
      <c r="J2" s="154"/>
      <c r="K2" s="154"/>
      <c r="L2" s="154"/>
      <c r="M2" s="154"/>
    </row>
    <row r="3" spans="1:16" ht="13.7" customHeight="1" x14ac:dyDescent="0.2">
      <c r="A3" s="162"/>
      <c r="B3" s="139"/>
      <c r="C3" s="139"/>
      <c r="D3" s="139"/>
      <c r="E3" s="163"/>
      <c r="F3" s="163"/>
      <c r="G3" s="163"/>
      <c r="H3" s="163"/>
      <c r="I3" s="163"/>
      <c r="J3" s="135"/>
      <c r="K3" s="154"/>
      <c r="L3" s="154"/>
      <c r="M3" s="154"/>
    </row>
    <row r="4" spans="1:16" ht="18" customHeight="1" x14ac:dyDescent="0.25">
      <c r="A4" s="165"/>
      <c r="B4" s="166"/>
      <c r="C4" s="166"/>
      <c r="D4" s="166"/>
      <c r="E4" s="166"/>
      <c r="F4" s="166"/>
      <c r="G4" s="167"/>
      <c r="H4" s="168" t="s">
        <v>35</v>
      </c>
      <c r="I4" s="167"/>
      <c r="J4" s="169"/>
      <c r="K4" s="154"/>
      <c r="L4" s="154"/>
      <c r="M4" s="154"/>
    </row>
    <row r="5" spans="1:16" ht="18" customHeight="1" thickBot="1" x14ac:dyDescent="0.3">
      <c r="A5" s="165"/>
      <c r="B5" s="170"/>
      <c r="C5" s="171" t="s">
        <v>36</v>
      </c>
      <c r="D5" s="171" t="s">
        <v>37</v>
      </c>
      <c r="E5" s="171" t="s">
        <v>38</v>
      </c>
      <c r="F5" s="171" t="s">
        <v>39</v>
      </c>
      <c r="G5" s="172" t="s">
        <v>40</v>
      </c>
      <c r="H5" s="172" t="s">
        <v>41</v>
      </c>
      <c r="I5" s="172" t="s">
        <v>42</v>
      </c>
      <c r="J5" s="169"/>
      <c r="K5" s="154"/>
      <c r="L5" s="154"/>
      <c r="M5" s="154"/>
    </row>
    <row r="6" spans="1:16" ht="18" customHeight="1" x14ac:dyDescent="0.25">
      <c r="A6" s="155"/>
      <c r="J6" s="135"/>
      <c r="K6" s="154"/>
      <c r="L6" s="154"/>
      <c r="M6" s="154"/>
    </row>
    <row r="7" spans="1:16" ht="17.45" customHeight="1" x14ac:dyDescent="0.25">
      <c r="A7" s="358">
        <v>1</v>
      </c>
      <c r="B7" s="362" t="str">
        <f>'B Input'!A12</f>
        <v>B</v>
      </c>
      <c r="C7" s="356" t="str">
        <f>'B Input'!B12</f>
        <v>Austin McFarland</v>
      </c>
      <c r="D7" s="356" t="str">
        <f>'B Input'!B6</f>
        <v>North Medford 1</v>
      </c>
      <c r="E7" s="357">
        <f>'B Input'!AA12</f>
        <v>26</v>
      </c>
      <c r="F7" s="357">
        <f>'B Input'!AB12</f>
        <v>13</v>
      </c>
      <c r="G7" s="357">
        <f t="shared" ref="G7:G38" si="0">E7*3+F7*2</f>
        <v>104</v>
      </c>
      <c r="H7" s="357">
        <f>'B Input'!AC12</f>
        <v>40</v>
      </c>
      <c r="I7" s="363">
        <f>IF('B Input'!AC12&lt;1,0,G7/H7)</f>
        <v>2.6</v>
      </c>
      <c r="J7" s="159"/>
      <c r="K7" s="154"/>
      <c r="L7" s="154"/>
      <c r="M7" s="154"/>
    </row>
    <row r="8" spans="1:16" ht="17.45" customHeight="1" x14ac:dyDescent="0.25">
      <c r="A8" s="358">
        <v>2</v>
      </c>
      <c r="B8" s="362" t="str">
        <f>'B Input'!A151</f>
        <v>B</v>
      </c>
      <c r="C8" s="356" t="str">
        <f>'B Input'!B151</f>
        <v>Michael McCuen</v>
      </c>
      <c r="D8" s="356" t="str">
        <f>'B Input'!B150</f>
        <v>Crater</v>
      </c>
      <c r="E8" s="357">
        <f>'B Input'!AA151</f>
        <v>23</v>
      </c>
      <c r="F8" s="357">
        <f>'B Input'!AB151</f>
        <v>12</v>
      </c>
      <c r="G8" s="357">
        <f t="shared" si="0"/>
        <v>93</v>
      </c>
      <c r="H8" s="357">
        <f>'B Input'!AC151</f>
        <v>40</v>
      </c>
      <c r="I8" s="363">
        <f>IF('B Input'!AC151&lt;1,0,G8/H8)</f>
        <v>2.3250000000000002</v>
      </c>
      <c r="J8" s="159"/>
      <c r="K8" s="154"/>
      <c r="L8" s="154"/>
      <c r="M8" s="154"/>
    </row>
    <row r="9" spans="1:16" ht="17.45" customHeight="1" x14ac:dyDescent="0.25">
      <c r="A9" s="358">
        <v>3</v>
      </c>
      <c r="B9" s="362" t="str">
        <f>'B Input'!A96</f>
        <v>B</v>
      </c>
      <c r="C9" s="356" t="str">
        <f>'B Input'!B96</f>
        <v>Eli Hess</v>
      </c>
      <c r="D9" s="356" t="str">
        <f>'B Input'!B90</f>
        <v>North Bend</v>
      </c>
      <c r="E9" s="357">
        <f>'B Input'!AA96</f>
        <v>20</v>
      </c>
      <c r="F9" s="357">
        <f>'B Input'!AB96</f>
        <v>16</v>
      </c>
      <c r="G9" s="357">
        <f t="shared" si="0"/>
        <v>92</v>
      </c>
      <c r="H9" s="357">
        <f>'B Input'!AC96</f>
        <v>40</v>
      </c>
      <c r="I9" s="363">
        <f>IF('B Input'!AC96&lt;1,0,G9/H9)</f>
        <v>2.2999999999999998</v>
      </c>
      <c r="J9" s="159"/>
      <c r="K9" s="154"/>
      <c r="L9" s="154"/>
      <c r="M9" s="154"/>
    </row>
    <row r="10" spans="1:16" ht="17.45" customHeight="1" x14ac:dyDescent="0.25">
      <c r="A10" s="358">
        <v>4</v>
      </c>
      <c r="B10" s="362" t="str">
        <f>'B Input'!A116</f>
        <v>B</v>
      </c>
      <c r="C10" s="356" t="str">
        <f>'B Input'!B116</f>
        <v>Seth Meyer</v>
      </c>
      <c r="D10" s="356" t="str">
        <f>'B Input'!B114</f>
        <v>South Medford 1</v>
      </c>
      <c r="E10" s="357">
        <f>'B Input'!AA116</f>
        <v>22</v>
      </c>
      <c r="F10" s="357">
        <f>'B Input'!AB116</f>
        <v>13</v>
      </c>
      <c r="G10" s="357">
        <f t="shared" si="0"/>
        <v>92</v>
      </c>
      <c r="H10" s="357">
        <f>'B Input'!AC116</f>
        <v>40</v>
      </c>
      <c r="I10" s="363">
        <f>IF('B Input'!AC116&lt;1,0,G10/H10)</f>
        <v>2.2999999999999998</v>
      </c>
      <c r="J10" s="159"/>
      <c r="K10" s="154"/>
      <c r="L10" s="154"/>
      <c r="M10" s="154"/>
    </row>
    <row r="11" spans="1:16" ht="17.45" customHeight="1" x14ac:dyDescent="0.25">
      <c r="A11" s="358">
        <v>5</v>
      </c>
      <c r="B11" s="362" t="str">
        <f>'B Input'!A11</f>
        <v>B</v>
      </c>
      <c r="C11" s="440" t="s">
        <v>165</v>
      </c>
      <c r="D11" s="440" t="s">
        <v>161</v>
      </c>
      <c r="E11" s="357">
        <f>'B Input'!AA11</f>
        <v>19</v>
      </c>
      <c r="F11" s="357">
        <f>'B Input'!AB11</f>
        <v>8</v>
      </c>
      <c r="G11" s="357">
        <f t="shared" si="0"/>
        <v>73</v>
      </c>
      <c r="H11" s="357">
        <f>'B Input'!AC11</f>
        <v>32</v>
      </c>
      <c r="I11" s="363">
        <f>IF('B Input'!AC11&lt;1,0,G11/H11)</f>
        <v>2.28125</v>
      </c>
      <c r="J11" s="159"/>
      <c r="K11" s="154"/>
      <c r="L11" s="154"/>
      <c r="M11" s="154"/>
    </row>
    <row r="12" spans="1:16" ht="17.45" customHeight="1" x14ac:dyDescent="0.25">
      <c r="A12" s="358">
        <v>6</v>
      </c>
      <c r="B12" s="362" t="str">
        <f>'B Input'!A118</f>
        <v>B</v>
      </c>
      <c r="C12" s="356" t="s">
        <v>94</v>
      </c>
      <c r="D12" s="356" t="s">
        <v>89</v>
      </c>
      <c r="E12" s="357">
        <f>'B Input'!AA118</f>
        <v>21</v>
      </c>
      <c r="F12" s="357">
        <f>'B Input'!AB118</f>
        <v>14</v>
      </c>
      <c r="G12" s="357">
        <f t="shared" si="0"/>
        <v>91</v>
      </c>
      <c r="H12" s="357">
        <f>'B Input'!AC118</f>
        <v>40</v>
      </c>
      <c r="I12" s="363">
        <f>IF('B Input'!AC118&lt;1,0,G12/H12)</f>
        <v>2.2749999999999999</v>
      </c>
      <c r="J12" s="159"/>
      <c r="K12" s="154"/>
      <c r="L12" s="154"/>
      <c r="M12" s="154"/>
    </row>
    <row r="13" spans="1:16" ht="17.45" customHeight="1" x14ac:dyDescent="0.25">
      <c r="A13" s="358">
        <v>7</v>
      </c>
      <c r="B13" s="362" t="str">
        <f>'B Input'!A115</f>
        <v>B</v>
      </c>
      <c r="C13" s="356" t="str">
        <f>'B Input'!B115</f>
        <v>Jacob Bruff</v>
      </c>
      <c r="D13" s="356" t="str">
        <f>'B Input'!B114</f>
        <v>South Medford 1</v>
      </c>
      <c r="E13" s="357">
        <f>'B Input'!AA115</f>
        <v>19</v>
      </c>
      <c r="F13" s="357">
        <f>'B Input'!AB115</f>
        <v>16</v>
      </c>
      <c r="G13" s="357">
        <f t="shared" si="0"/>
        <v>89</v>
      </c>
      <c r="H13" s="357">
        <f>'B Input'!AC115</f>
        <v>40</v>
      </c>
      <c r="I13" s="363">
        <f>IF('B Input'!AC115&lt;1,0,G13/H13)</f>
        <v>2.2250000000000001</v>
      </c>
      <c r="J13" s="159"/>
      <c r="K13" s="154"/>
      <c r="L13" s="154"/>
      <c r="M13" s="154"/>
    </row>
    <row r="14" spans="1:16" ht="17.45" customHeight="1" x14ac:dyDescent="0.25">
      <c r="A14" s="358">
        <v>8</v>
      </c>
      <c r="B14" s="362" t="str">
        <f>'B Input'!A154</f>
        <v>B</v>
      </c>
      <c r="C14" s="356" t="str">
        <f>'B Input'!B154</f>
        <v>Nate Capado</v>
      </c>
      <c r="D14" s="356" t="str">
        <f>'B Input'!B150</f>
        <v>Crater</v>
      </c>
      <c r="E14" s="357">
        <f>'B Input'!AA154</f>
        <v>24</v>
      </c>
      <c r="F14" s="357">
        <f>'B Input'!AB154</f>
        <v>7</v>
      </c>
      <c r="G14" s="357">
        <f t="shared" si="0"/>
        <v>86</v>
      </c>
      <c r="H14" s="357">
        <f>'B Input'!AC154</f>
        <v>40</v>
      </c>
      <c r="I14" s="363">
        <f>IF('B Input'!AC154&lt;1,0,G14/H14)</f>
        <v>2.15</v>
      </c>
      <c r="J14" s="159"/>
      <c r="K14" s="154"/>
      <c r="L14" s="438"/>
      <c r="M14" s="438"/>
      <c r="N14" s="439"/>
      <c r="O14" s="439"/>
      <c r="P14" s="439"/>
    </row>
    <row r="15" spans="1:16" ht="17.45" customHeight="1" x14ac:dyDescent="0.25">
      <c r="A15" s="358">
        <v>9</v>
      </c>
      <c r="B15" s="362" t="str">
        <f>'B Input'!A92</f>
        <v>B</v>
      </c>
      <c r="C15" s="356" t="str">
        <f>'B Input'!B92</f>
        <v>Jeremiah Coney</v>
      </c>
      <c r="D15" s="356" t="str">
        <f>'B Input'!B90</f>
        <v>North Bend</v>
      </c>
      <c r="E15" s="357">
        <f>'B Input'!AA92</f>
        <v>19</v>
      </c>
      <c r="F15" s="357">
        <f>'B Input'!AB92</f>
        <v>14</v>
      </c>
      <c r="G15" s="357">
        <f t="shared" si="0"/>
        <v>85</v>
      </c>
      <c r="H15" s="357">
        <f>'B Input'!AC92</f>
        <v>40</v>
      </c>
      <c r="I15" s="363">
        <f>IF('B Input'!AC92&lt;1,0,G15/H15)</f>
        <v>2.125</v>
      </c>
      <c r="J15" s="159"/>
      <c r="K15" s="154"/>
      <c r="L15" s="159"/>
      <c r="M15" s="159"/>
      <c r="N15" s="439"/>
      <c r="O15" s="439"/>
      <c r="P15" s="439"/>
    </row>
    <row r="16" spans="1:16" ht="17.45" customHeight="1" x14ac:dyDescent="0.25">
      <c r="A16" s="358">
        <v>10</v>
      </c>
      <c r="B16" s="362" t="str">
        <f>'B Input'!A187</f>
        <v>B</v>
      </c>
      <c r="C16" s="356" t="str">
        <f>'B Input'!B187</f>
        <v>Brennon Widmark</v>
      </c>
      <c r="D16" s="364" t="str">
        <f>'B Input'!B186</f>
        <v>North Valley</v>
      </c>
      <c r="E16" s="357">
        <f>'B Input'!AA187</f>
        <v>21</v>
      </c>
      <c r="F16" s="357">
        <f>'B Input'!AB187</f>
        <v>11</v>
      </c>
      <c r="G16" s="357">
        <f t="shared" si="0"/>
        <v>85</v>
      </c>
      <c r="H16" s="357">
        <f>'B Input'!AC187</f>
        <v>40</v>
      </c>
      <c r="I16" s="363">
        <f>IF('B Input'!AC187&lt;1,0,G16/H16)</f>
        <v>2.125</v>
      </c>
      <c r="J16" s="159"/>
      <c r="K16" s="154"/>
      <c r="L16" s="154"/>
      <c r="M16" s="154"/>
    </row>
    <row r="17" spans="1:13" ht="17.45" customHeight="1" x14ac:dyDescent="0.25">
      <c r="A17" s="358">
        <v>11</v>
      </c>
      <c r="B17" s="362" t="str">
        <f>'B Input'!A57</f>
        <v>B</v>
      </c>
      <c r="C17" s="356" t="str">
        <f>'B Input'!B57</f>
        <v>Tyler Davis</v>
      </c>
      <c r="D17" s="364" t="str">
        <f>'B Input'!B54</f>
        <v>Roseburg</v>
      </c>
      <c r="E17" s="357">
        <f>'B Input'!AA57</f>
        <v>17</v>
      </c>
      <c r="F17" s="357">
        <f>'B Input'!AB57</f>
        <v>17</v>
      </c>
      <c r="G17" s="357">
        <f t="shared" si="0"/>
        <v>85</v>
      </c>
      <c r="H17" s="357">
        <f>'B Input'!AC57</f>
        <v>40</v>
      </c>
      <c r="I17" s="363">
        <f>IF('B Input'!AC57&lt;1,0,G17/H17)</f>
        <v>2.125</v>
      </c>
      <c r="J17" s="159"/>
      <c r="K17" s="154"/>
      <c r="L17" s="154"/>
      <c r="M17" s="154"/>
    </row>
    <row r="18" spans="1:13" ht="17.45" customHeight="1" x14ac:dyDescent="0.25">
      <c r="A18" s="358">
        <v>12</v>
      </c>
      <c r="B18" s="356" t="str">
        <f>'B Input'!A7</f>
        <v>B</v>
      </c>
      <c r="C18" s="356" t="str">
        <f>'B Input'!B7</f>
        <v>Mitchell Biermann</v>
      </c>
      <c r="D18" s="356" t="str">
        <f>'B Input'!B6</f>
        <v>North Medford 1</v>
      </c>
      <c r="E18" s="357">
        <f>'B Input'!AA7</f>
        <v>16</v>
      </c>
      <c r="F18" s="357">
        <f>'B Input'!AB7</f>
        <v>10</v>
      </c>
      <c r="G18" s="357">
        <f t="shared" si="0"/>
        <v>68</v>
      </c>
      <c r="H18" s="357">
        <f>'B Input'!AC7</f>
        <v>32</v>
      </c>
      <c r="I18" s="363">
        <f>IF('B Input'!AC7&lt;1,0,G18/H18)</f>
        <v>2.125</v>
      </c>
      <c r="J18" s="159"/>
      <c r="K18" s="154"/>
      <c r="L18" s="154"/>
      <c r="M18" s="154"/>
    </row>
    <row r="19" spans="1:13" ht="17.45" customHeight="1" x14ac:dyDescent="0.25">
      <c r="A19" s="358">
        <v>13</v>
      </c>
      <c r="B19" s="362" t="str">
        <f>'B Input'!A55</f>
        <v>B</v>
      </c>
      <c r="C19" s="356" t="str">
        <f>'B Input'!B55</f>
        <v>Kaiden Modugno</v>
      </c>
      <c r="D19" s="364" t="str">
        <f>'B Input'!B54</f>
        <v>Roseburg</v>
      </c>
      <c r="E19" s="357">
        <f>'B Input'!AA55</f>
        <v>22</v>
      </c>
      <c r="F19" s="357">
        <f>'B Input'!AB55</f>
        <v>9</v>
      </c>
      <c r="G19" s="357">
        <f t="shared" si="0"/>
        <v>84</v>
      </c>
      <c r="H19" s="357">
        <f>'B Input'!AC55</f>
        <v>40</v>
      </c>
      <c r="I19" s="363">
        <f>IF('B Input'!AC55&lt;1,0,G19/H19)</f>
        <v>2.1</v>
      </c>
      <c r="J19" s="159"/>
      <c r="K19" s="154"/>
      <c r="L19" s="154"/>
      <c r="M19" s="154"/>
    </row>
    <row r="20" spans="1:13" ht="17.45" customHeight="1" x14ac:dyDescent="0.25">
      <c r="A20" s="358">
        <v>14</v>
      </c>
      <c r="B20" s="362" t="str">
        <f>'B Input'!A10</f>
        <v>B</v>
      </c>
      <c r="C20" s="356" t="str">
        <f>'B Input'!B10</f>
        <v>Trevor Dodd</v>
      </c>
      <c r="D20" s="356" t="str">
        <f>'B Input'!B6</f>
        <v>North Medford 1</v>
      </c>
      <c r="E20" s="357">
        <f>'B Input'!AA10</f>
        <v>14</v>
      </c>
      <c r="F20" s="357">
        <f>'B Input'!AB10</f>
        <v>12</v>
      </c>
      <c r="G20" s="357">
        <f t="shared" si="0"/>
        <v>66</v>
      </c>
      <c r="H20" s="357">
        <f>'B Input'!AC10</f>
        <v>32</v>
      </c>
      <c r="I20" s="363">
        <f>IF('B Input'!AC10&lt;1,0,G20/H20)</f>
        <v>2.0625</v>
      </c>
      <c r="J20" s="159"/>
      <c r="K20" s="154"/>
      <c r="L20" s="154"/>
      <c r="M20" s="154"/>
    </row>
    <row r="21" spans="1:13" ht="17.45" customHeight="1" x14ac:dyDescent="0.25">
      <c r="A21" s="358">
        <v>15</v>
      </c>
      <c r="B21" s="362" t="str">
        <f>'B Input'!A176</f>
        <v>B</v>
      </c>
      <c r="C21" s="356" t="str">
        <f>'B Input'!B176</f>
        <v>Oliver Janes</v>
      </c>
      <c r="D21" s="364" t="str">
        <f>'B Input'!B174</f>
        <v>Phoenix</v>
      </c>
      <c r="E21" s="357">
        <f>'B Input'!AA176</f>
        <v>17</v>
      </c>
      <c r="F21" s="357">
        <f>'B Input'!AB176</f>
        <v>15</v>
      </c>
      <c r="G21" s="357">
        <f t="shared" si="0"/>
        <v>81</v>
      </c>
      <c r="H21" s="357">
        <f>'B Input'!AC176</f>
        <v>40</v>
      </c>
      <c r="I21" s="363">
        <f>IF('B Input'!AC176&lt;1,0,G21/H21)</f>
        <v>2.0249999999999999</v>
      </c>
      <c r="J21" s="159"/>
      <c r="K21" s="154"/>
      <c r="L21" s="154"/>
      <c r="M21" s="154"/>
    </row>
    <row r="22" spans="1:13" ht="17.45" customHeight="1" x14ac:dyDescent="0.25">
      <c r="A22" s="358">
        <v>16</v>
      </c>
      <c r="B22" s="362" t="str">
        <f>'B Input'!A56</f>
        <v>B</v>
      </c>
      <c r="C22" s="356" t="str">
        <f>'B Input'!B56</f>
        <v>Ryan Woodard</v>
      </c>
      <c r="D22" s="364" t="str">
        <f>'B Input'!B54</f>
        <v>Roseburg</v>
      </c>
      <c r="E22" s="357">
        <f>'B Input'!AA56</f>
        <v>17</v>
      </c>
      <c r="F22" s="357">
        <f>'B Input'!AB56</f>
        <v>15</v>
      </c>
      <c r="G22" s="357">
        <f t="shared" si="0"/>
        <v>81</v>
      </c>
      <c r="H22" s="357">
        <f>'B Input'!AC56</f>
        <v>40</v>
      </c>
      <c r="I22" s="363">
        <f>IF('B Input'!AC56&lt;1,0,G22/H22)</f>
        <v>2.0249999999999999</v>
      </c>
      <c r="J22" s="159"/>
      <c r="K22" s="154"/>
      <c r="L22" s="154"/>
      <c r="M22" s="154"/>
    </row>
    <row r="23" spans="1:13" ht="17.45" customHeight="1" x14ac:dyDescent="0.25">
      <c r="A23" s="358">
        <v>17</v>
      </c>
      <c r="B23" s="362" t="str">
        <f>'B Input'!A33</f>
        <v>B</v>
      </c>
      <c r="C23" s="356" t="str">
        <f>'B Input'!B33</f>
        <v>Trace Hoskins</v>
      </c>
      <c r="D23" s="356" t="str">
        <f>'B Input'!B30</f>
        <v>Grants Pass 1</v>
      </c>
      <c r="E23" s="357">
        <f>'B Input'!AA33</f>
        <v>20</v>
      </c>
      <c r="F23" s="357">
        <f>'B Input'!AB33</f>
        <v>10</v>
      </c>
      <c r="G23" s="357">
        <f t="shared" si="0"/>
        <v>80</v>
      </c>
      <c r="H23" s="357">
        <f>'B Input'!AC33</f>
        <v>40</v>
      </c>
      <c r="I23" s="363">
        <f>IF('B Input'!AC33&lt;1,0,G23/H23)</f>
        <v>2</v>
      </c>
      <c r="J23" s="159"/>
      <c r="K23" s="154"/>
      <c r="L23" s="154"/>
      <c r="M23" s="154"/>
    </row>
    <row r="24" spans="1:13" ht="17.45" customHeight="1" x14ac:dyDescent="0.25">
      <c r="A24" s="358">
        <v>18</v>
      </c>
      <c r="B24" s="362" t="str">
        <f>'B Input'!A119</f>
        <v>B</v>
      </c>
      <c r="C24" s="356" t="str">
        <f>'B Input'!B119</f>
        <v>Ashtyn Farrington</v>
      </c>
      <c r="D24" s="356" t="str">
        <f>'B Input'!B114</f>
        <v>South Medford 1</v>
      </c>
      <c r="E24" s="357">
        <f>'B Input'!AA119</f>
        <v>13</v>
      </c>
      <c r="F24" s="357">
        <f>'B Input'!AB119</f>
        <v>20</v>
      </c>
      <c r="G24" s="357">
        <f t="shared" si="0"/>
        <v>79</v>
      </c>
      <c r="H24" s="357">
        <f>'B Input'!AC119</f>
        <v>40</v>
      </c>
      <c r="I24" s="363">
        <f>IF('B Input'!AC119&lt;1,0,G24/H24)</f>
        <v>1.9750000000000001</v>
      </c>
      <c r="J24" s="159"/>
      <c r="K24" s="154"/>
      <c r="L24" s="154"/>
      <c r="M24" s="154"/>
    </row>
    <row r="25" spans="1:13" ht="17.45" customHeight="1" x14ac:dyDescent="0.25">
      <c r="A25" s="358">
        <v>19</v>
      </c>
      <c r="B25" s="362" t="str">
        <f>'B Input'!A175</f>
        <v>B</v>
      </c>
      <c r="C25" s="356" t="str">
        <f>'B Input'!B175</f>
        <v>Wyatt Anderson</v>
      </c>
      <c r="D25" s="364" t="str">
        <f>'B Input'!B174</f>
        <v>Phoenix</v>
      </c>
      <c r="E25" s="357">
        <f>'B Input'!AA175</f>
        <v>19</v>
      </c>
      <c r="F25" s="357">
        <f>'B Input'!AB175</f>
        <v>11</v>
      </c>
      <c r="G25" s="357">
        <f t="shared" si="0"/>
        <v>79</v>
      </c>
      <c r="H25" s="357">
        <f>'B Input'!AC175</f>
        <v>40</v>
      </c>
      <c r="I25" s="363">
        <f>IF('B Input'!AC175&lt;1,0,G25/H25)</f>
        <v>1.9750000000000001</v>
      </c>
      <c r="J25" s="159"/>
      <c r="K25" s="154"/>
      <c r="L25" s="154"/>
      <c r="M25" s="154"/>
    </row>
    <row r="26" spans="1:13" ht="17.45" customHeight="1" x14ac:dyDescent="0.25">
      <c r="A26" s="358">
        <v>20</v>
      </c>
      <c r="B26" s="362" t="str">
        <f>'B Input'!A117</f>
        <v>B</v>
      </c>
      <c r="C26" s="356" t="str">
        <f>'B Input'!B117</f>
        <v>Nathaniel Garcia</v>
      </c>
      <c r="D26" s="356" t="str">
        <f>'B Input'!B114</f>
        <v>South Medford 1</v>
      </c>
      <c r="E26" s="357">
        <f>'B Input'!AA117</f>
        <v>16</v>
      </c>
      <c r="F26" s="357">
        <f>'B Input'!AB117</f>
        <v>15</v>
      </c>
      <c r="G26" s="357">
        <f t="shared" si="0"/>
        <v>78</v>
      </c>
      <c r="H26" s="357">
        <f>'B Input'!AC117</f>
        <v>40</v>
      </c>
      <c r="I26" s="363">
        <f>IF('B Input'!AC117&lt;1,0,G26/H26)</f>
        <v>1.95</v>
      </c>
      <c r="J26" s="159"/>
      <c r="K26" s="154"/>
      <c r="L26" s="154"/>
      <c r="M26" s="154"/>
    </row>
    <row r="27" spans="1:13" ht="17.45" customHeight="1" x14ac:dyDescent="0.25">
      <c r="A27" s="358">
        <v>21</v>
      </c>
      <c r="B27" s="362" t="str">
        <f>'B Input'!A24</f>
        <v>B</v>
      </c>
      <c r="C27" s="356" t="str">
        <f>'B Input'!B24</f>
        <v>Brayden Poff</v>
      </c>
      <c r="D27" s="356" t="str">
        <f>'B Input'!B18</f>
        <v>North Medford 2</v>
      </c>
      <c r="E27" s="357">
        <f>'B Input'!AA24</f>
        <v>15</v>
      </c>
      <c r="F27" s="357">
        <f>'B Input'!AB24</f>
        <v>16</v>
      </c>
      <c r="G27" s="357">
        <f t="shared" si="0"/>
        <v>77</v>
      </c>
      <c r="H27" s="357">
        <f>'B Input'!AC24</f>
        <v>40</v>
      </c>
      <c r="I27" s="363">
        <f>IF('B Input'!AC24&lt;1,0,G27/H27)</f>
        <v>1.925</v>
      </c>
      <c r="J27" s="159"/>
      <c r="K27" s="154"/>
      <c r="L27" s="154"/>
      <c r="M27" s="154"/>
    </row>
    <row r="28" spans="1:13" ht="17.45" customHeight="1" x14ac:dyDescent="0.25">
      <c r="A28" s="358">
        <v>22</v>
      </c>
      <c r="B28" s="362" t="str">
        <f>'B Input'!A34</f>
        <v>B</v>
      </c>
      <c r="C28" s="356" t="str">
        <f>'B Input'!B34</f>
        <v>Matthew Rieman</v>
      </c>
      <c r="D28" s="356" t="str">
        <f>'B Input'!B30</f>
        <v>Grants Pass 1</v>
      </c>
      <c r="E28" s="357">
        <f>'B Input'!AA34</f>
        <v>16</v>
      </c>
      <c r="F28" s="357">
        <f>'B Input'!AB34</f>
        <v>14</v>
      </c>
      <c r="G28" s="357">
        <f t="shared" si="0"/>
        <v>76</v>
      </c>
      <c r="H28" s="357">
        <f>'B Input'!AC34</f>
        <v>40</v>
      </c>
      <c r="I28" s="363">
        <f>IF('B Input'!AC34&lt;1,0,G28/H28)</f>
        <v>1.9</v>
      </c>
      <c r="J28" s="159"/>
      <c r="K28" s="154"/>
      <c r="L28" s="154"/>
      <c r="M28" s="154"/>
    </row>
    <row r="29" spans="1:13" ht="17.45" customHeight="1" x14ac:dyDescent="0.25">
      <c r="A29" s="358">
        <v>23</v>
      </c>
      <c r="B29" s="362" t="str">
        <f>'B Input'!A103</f>
        <v>B</v>
      </c>
      <c r="C29" s="356" t="str">
        <f>'B Input'!B103</f>
        <v>Jaxan Williams</v>
      </c>
      <c r="D29" s="356" t="str">
        <f>'B Input'!B102</f>
        <v>South Umpqua</v>
      </c>
      <c r="E29" s="357">
        <f>'B Input'!AA103</f>
        <v>16</v>
      </c>
      <c r="F29" s="357">
        <f>'B Input'!AB103</f>
        <v>14</v>
      </c>
      <c r="G29" s="357">
        <f t="shared" si="0"/>
        <v>76</v>
      </c>
      <c r="H29" s="357">
        <f>'B Input'!AC103</f>
        <v>40</v>
      </c>
      <c r="I29" s="363">
        <f>IF('B Input'!AC103&lt;1,0,G29/H29)</f>
        <v>1.9</v>
      </c>
      <c r="J29" s="159"/>
      <c r="K29" s="154"/>
      <c r="L29" s="154"/>
      <c r="M29" s="154"/>
    </row>
    <row r="30" spans="1:13" ht="17.45" customHeight="1" x14ac:dyDescent="0.25">
      <c r="A30" s="358">
        <v>24</v>
      </c>
      <c r="B30" s="362" t="str">
        <f>'B Input'!A91</f>
        <v>B</v>
      </c>
      <c r="C30" s="356" t="str">
        <f>'B Input'!B91</f>
        <v>Brayden Sanne</v>
      </c>
      <c r="D30" s="356" t="str">
        <f>'B Input'!B90</f>
        <v>North Bend</v>
      </c>
      <c r="E30" s="357">
        <f>'B Input'!AA91</f>
        <v>14</v>
      </c>
      <c r="F30" s="357">
        <f>'B Input'!AB91</f>
        <v>16</v>
      </c>
      <c r="G30" s="357">
        <f t="shared" si="0"/>
        <v>74</v>
      </c>
      <c r="H30" s="357">
        <f>'B Input'!AC91</f>
        <v>40</v>
      </c>
      <c r="I30" s="363">
        <f>IF('B Input'!AC91&lt;1,0,G30/H30)</f>
        <v>1.85</v>
      </c>
      <c r="J30" s="159"/>
      <c r="K30" s="154"/>
      <c r="L30" s="154"/>
      <c r="M30" s="154"/>
    </row>
    <row r="31" spans="1:13" ht="17.45" customHeight="1" x14ac:dyDescent="0.25">
      <c r="A31" s="358">
        <v>25</v>
      </c>
      <c r="B31" s="362" t="str">
        <f>'B Input'!A35</f>
        <v>B</v>
      </c>
      <c r="C31" s="356" t="str">
        <f>'B Input'!B35</f>
        <v>Tristin Rieman</v>
      </c>
      <c r="D31" s="356" t="str">
        <f>'B Input'!B30</f>
        <v>Grants Pass 1</v>
      </c>
      <c r="E31" s="357">
        <f>'B Input'!AA35</f>
        <v>12</v>
      </c>
      <c r="F31" s="357">
        <f>'B Input'!AB35</f>
        <v>19</v>
      </c>
      <c r="G31" s="357">
        <f t="shared" si="0"/>
        <v>74</v>
      </c>
      <c r="H31" s="357">
        <f>'B Input'!AC35</f>
        <v>40</v>
      </c>
      <c r="I31" s="363">
        <f>IF('B Input'!AC35&lt;1,0,G31/H31)</f>
        <v>1.85</v>
      </c>
      <c r="J31" s="159"/>
      <c r="K31" s="154"/>
      <c r="L31" s="154"/>
      <c r="M31" s="154"/>
    </row>
    <row r="32" spans="1:13" ht="17.45" customHeight="1" x14ac:dyDescent="0.25">
      <c r="A32" s="358">
        <v>26</v>
      </c>
      <c r="B32" s="362" t="str">
        <f>'B Input'!A152</f>
        <v>B</v>
      </c>
      <c r="C32" s="356" t="str">
        <f>'B Input'!B152</f>
        <v>Noah Dornbusch</v>
      </c>
      <c r="D32" s="356" t="str">
        <f>'B Input'!B150</f>
        <v>Crater</v>
      </c>
      <c r="E32" s="357">
        <f>'B Input'!AA152</f>
        <v>12</v>
      </c>
      <c r="F32" s="357">
        <f>'B Input'!AB152</f>
        <v>19</v>
      </c>
      <c r="G32" s="357">
        <f t="shared" si="0"/>
        <v>74</v>
      </c>
      <c r="H32" s="357">
        <f>'B Input'!AC152</f>
        <v>40</v>
      </c>
      <c r="I32" s="363">
        <f>IF('B Input'!AC152&lt;1,0,G32/H32)</f>
        <v>1.85</v>
      </c>
      <c r="J32" s="159"/>
      <c r="K32" s="154"/>
      <c r="L32" s="154"/>
      <c r="M32" s="154"/>
    </row>
    <row r="33" spans="1:13" ht="17.45" customHeight="1" x14ac:dyDescent="0.25">
      <c r="A33" s="358">
        <v>27</v>
      </c>
      <c r="B33" s="362" t="str">
        <f>'B Input'!A86</f>
        <v>B</v>
      </c>
      <c r="C33" s="356" t="str">
        <f>'B Input'!B86</f>
        <v>Vallen Mortensen</v>
      </c>
      <c r="D33" s="356" t="str">
        <f>'B Input'!B78</f>
        <v>Hidden Valley 1</v>
      </c>
      <c r="E33" s="357">
        <f>'B Input'!AA86</f>
        <v>14</v>
      </c>
      <c r="F33" s="357">
        <f>'B Input'!AB86</f>
        <v>16</v>
      </c>
      <c r="G33" s="357">
        <f t="shared" si="0"/>
        <v>74</v>
      </c>
      <c r="H33" s="357">
        <f>'B Input'!AC86</f>
        <v>40</v>
      </c>
      <c r="I33" s="363">
        <f>IF('B Input'!AC86&lt;1,0,G33/H33)</f>
        <v>1.85</v>
      </c>
      <c r="J33" s="159"/>
      <c r="K33" s="154"/>
      <c r="L33" s="154"/>
      <c r="M33" s="154"/>
    </row>
    <row r="34" spans="1:13" ht="17.45" customHeight="1" x14ac:dyDescent="0.25">
      <c r="A34" s="358">
        <v>28</v>
      </c>
      <c r="B34" s="362" t="str">
        <f>'B Input'!A13</f>
        <v>B</v>
      </c>
      <c r="C34" s="356" t="str">
        <f>'B Input'!B13</f>
        <v>Cody Carlson</v>
      </c>
      <c r="D34" s="356" t="str">
        <f>'B Input'!B6</f>
        <v>North Medford 1</v>
      </c>
      <c r="E34" s="357">
        <f>'B Input'!AA13</f>
        <v>9</v>
      </c>
      <c r="F34" s="357">
        <f>'B Input'!AB13</f>
        <v>16</v>
      </c>
      <c r="G34" s="357">
        <f t="shared" si="0"/>
        <v>59</v>
      </c>
      <c r="H34" s="357">
        <f>'B Input'!AC13</f>
        <v>32</v>
      </c>
      <c r="I34" s="363">
        <f>IF('B Input'!AC13&lt;1,0,G34/H34)</f>
        <v>1.84375</v>
      </c>
      <c r="J34" s="159"/>
      <c r="K34" s="154"/>
      <c r="L34" s="154"/>
      <c r="M34" s="154"/>
    </row>
    <row r="35" spans="1:13" ht="17.45" customHeight="1" x14ac:dyDescent="0.25">
      <c r="A35" s="358">
        <v>29</v>
      </c>
      <c r="B35" s="362" t="str">
        <f>'B Input'!A128</f>
        <v>B</v>
      </c>
      <c r="C35" s="356" t="str">
        <f>'B Input'!B128</f>
        <v>Kiefer Fansler</v>
      </c>
      <c r="D35" s="356" t="str">
        <f>'B Input'!B126</f>
        <v>South Medford -Blue</v>
      </c>
      <c r="E35" s="357">
        <f>'B Input'!AA128</f>
        <v>19</v>
      </c>
      <c r="F35" s="357">
        <f>'B Input'!AB128</f>
        <v>8</v>
      </c>
      <c r="G35" s="357">
        <f t="shared" si="0"/>
        <v>73</v>
      </c>
      <c r="H35" s="357">
        <f>'B Input'!AC128</f>
        <v>40</v>
      </c>
      <c r="I35" s="363">
        <f>IF('B Input'!AC128&lt;1,0,G35/H35)</f>
        <v>1.825</v>
      </c>
      <c r="J35" s="159"/>
      <c r="K35" s="154"/>
      <c r="L35" s="154"/>
      <c r="M35" s="154"/>
    </row>
    <row r="36" spans="1:13" ht="17.45" customHeight="1" x14ac:dyDescent="0.25">
      <c r="A36" s="358">
        <v>30</v>
      </c>
      <c r="B36" s="362" t="str">
        <f>'B Input'!A93</f>
        <v>B</v>
      </c>
      <c r="C36" s="356" t="str">
        <f>'B Input'!B93</f>
        <v>Caden Hunt</v>
      </c>
      <c r="D36" s="356" t="str">
        <f>'B Input'!B90</f>
        <v>North Bend</v>
      </c>
      <c r="E36" s="357">
        <f>'B Input'!AA93</f>
        <v>15</v>
      </c>
      <c r="F36" s="357">
        <f>'B Input'!AB93</f>
        <v>13</v>
      </c>
      <c r="G36" s="357">
        <f t="shared" si="0"/>
        <v>71</v>
      </c>
      <c r="H36" s="357">
        <f>'B Input'!AC93</f>
        <v>40</v>
      </c>
      <c r="I36" s="363">
        <f>IF('B Input'!AC93&lt;1,0,G36/H36)</f>
        <v>1.7749999999999999</v>
      </c>
      <c r="J36" s="159"/>
      <c r="K36" s="154"/>
      <c r="L36" s="154"/>
      <c r="M36" s="154"/>
    </row>
    <row r="37" spans="1:13" ht="17.45" customHeight="1" x14ac:dyDescent="0.25">
      <c r="A37" s="358">
        <v>31</v>
      </c>
      <c r="B37" s="362" t="str">
        <f>'B Input'!A36</f>
        <v>B</v>
      </c>
      <c r="C37" s="356" t="str">
        <f>'B Input'!B36</f>
        <v>Brian Wagner</v>
      </c>
      <c r="D37" s="356" t="str">
        <f>'B Input'!B30</f>
        <v>Grants Pass 1</v>
      </c>
      <c r="E37" s="357">
        <f>'B Input'!AA36</f>
        <v>14</v>
      </c>
      <c r="F37" s="357">
        <f>'B Input'!AB36</f>
        <v>13</v>
      </c>
      <c r="G37" s="357">
        <f t="shared" si="0"/>
        <v>68</v>
      </c>
      <c r="H37" s="357">
        <f>'B Input'!AC36</f>
        <v>40</v>
      </c>
      <c r="I37" s="363">
        <f>IF('B Input'!AC36&lt;1,0,G37/H37)</f>
        <v>1.7</v>
      </c>
      <c r="J37" s="159"/>
      <c r="K37" s="154"/>
      <c r="L37" s="154"/>
      <c r="M37" s="154"/>
    </row>
    <row r="38" spans="1:13" ht="17.45" customHeight="1" x14ac:dyDescent="0.25">
      <c r="A38" s="358">
        <v>32</v>
      </c>
      <c r="B38" s="362" t="str">
        <f>'B Input'!A153</f>
        <v>B</v>
      </c>
      <c r="C38" s="356" t="str">
        <f>'B Input'!B153</f>
        <v>Tairren Kane-Kruse</v>
      </c>
      <c r="D38" s="356" t="str">
        <f>'B Input'!B150</f>
        <v>Crater</v>
      </c>
      <c r="E38" s="357">
        <f>'B Input'!AA153</f>
        <v>12</v>
      </c>
      <c r="F38" s="357">
        <f>'B Input'!AB153</f>
        <v>10</v>
      </c>
      <c r="G38" s="357">
        <f t="shared" si="0"/>
        <v>56</v>
      </c>
      <c r="H38" s="357">
        <f>'B Input'!AC153</f>
        <v>36</v>
      </c>
      <c r="I38" s="363">
        <f>IF('B Input'!AC153&lt;1,0,G38/H38)</f>
        <v>1.5555555555555556</v>
      </c>
      <c r="J38" s="159"/>
      <c r="K38" s="154"/>
      <c r="L38" s="154"/>
      <c r="M38" s="154"/>
    </row>
    <row r="39" spans="1:13" ht="17.45" customHeight="1" x14ac:dyDescent="0.25">
      <c r="A39" s="358">
        <v>33</v>
      </c>
      <c r="B39" s="362" t="str">
        <f>'B Input'!A59</f>
        <v>B</v>
      </c>
      <c r="C39" s="356" t="str">
        <f>'B Input'!B59</f>
        <v>Carter Koster</v>
      </c>
      <c r="D39" s="364" t="str">
        <f>'B Input'!B54</f>
        <v>Roseburg</v>
      </c>
      <c r="E39" s="357">
        <f>'B Input'!AA59</f>
        <v>11</v>
      </c>
      <c r="F39" s="357">
        <f>'B Input'!AB59</f>
        <v>13</v>
      </c>
      <c r="G39" s="357">
        <f t="shared" ref="G39:G70" si="1">E39*3+F39*2</f>
        <v>59</v>
      </c>
      <c r="H39" s="357">
        <f>'B Input'!AC59</f>
        <v>38</v>
      </c>
      <c r="I39" s="363">
        <f>IF('B Input'!AC59&lt;1,0,G39/H39)</f>
        <v>1.5526315789473684</v>
      </c>
      <c r="J39" s="159"/>
      <c r="K39" s="154"/>
      <c r="L39" s="154"/>
      <c r="M39" s="154"/>
    </row>
    <row r="40" spans="1:13" ht="17.45" customHeight="1" x14ac:dyDescent="0.25">
      <c r="A40" s="358">
        <v>34</v>
      </c>
      <c r="B40" s="362" t="str">
        <f>'B Input'!A106</f>
        <v>B</v>
      </c>
      <c r="C40" s="356" t="str">
        <f>'B Input'!B106</f>
        <v>Ethan Lincecum</v>
      </c>
      <c r="D40" s="356" t="str">
        <f>'B Input'!B102</f>
        <v>South Umpqua</v>
      </c>
      <c r="E40" s="357">
        <f>'B Input'!AA106</f>
        <v>11</v>
      </c>
      <c r="F40" s="357">
        <f>'B Input'!AB106</f>
        <v>14</v>
      </c>
      <c r="G40" s="357">
        <f t="shared" si="1"/>
        <v>61</v>
      </c>
      <c r="H40" s="357">
        <f>'B Input'!AC106</f>
        <v>40</v>
      </c>
      <c r="I40" s="363">
        <f>IF('B Input'!AC106&lt;1,0,G40/H40)</f>
        <v>1.5249999999999999</v>
      </c>
      <c r="J40" s="159"/>
      <c r="K40" s="154"/>
      <c r="L40" s="154"/>
      <c r="M40" s="154"/>
    </row>
    <row r="41" spans="1:13" ht="17.45" customHeight="1" x14ac:dyDescent="0.25">
      <c r="A41" s="358">
        <v>35</v>
      </c>
      <c r="B41" s="362" t="str">
        <f>'B Input'!A127</f>
        <v>B</v>
      </c>
      <c r="C41" s="356" t="str">
        <f>'B Input'!B127</f>
        <v>Peyton Winans</v>
      </c>
      <c r="D41" s="356" t="str">
        <f>'B Input'!B126</f>
        <v>South Medford -Blue</v>
      </c>
      <c r="E41" s="357">
        <f>'B Input'!AA127</f>
        <v>10</v>
      </c>
      <c r="F41" s="357">
        <f>'B Input'!AB127</f>
        <v>15</v>
      </c>
      <c r="G41" s="357">
        <f t="shared" si="1"/>
        <v>60</v>
      </c>
      <c r="H41" s="357">
        <f>'B Input'!AC127</f>
        <v>40</v>
      </c>
      <c r="I41" s="363">
        <f>IF('B Input'!AC127&lt;1,0,G41/H41)</f>
        <v>1.5</v>
      </c>
      <c r="J41" s="159"/>
      <c r="K41" s="154"/>
      <c r="L41" s="154"/>
      <c r="M41" s="154"/>
    </row>
    <row r="42" spans="1:13" ht="17.45" customHeight="1" x14ac:dyDescent="0.25">
      <c r="A42" s="358">
        <v>36</v>
      </c>
      <c r="B42" s="362" t="str">
        <f>'B Input'!A189</f>
        <v>B</v>
      </c>
      <c r="C42" s="356" t="str">
        <f>'B Input'!B189</f>
        <v>Braylon Farmer</v>
      </c>
      <c r="D42" s="364" t="str">
        <f>'B Input'!B186</f>
        <v>North Valley</v>
      </c>
      <c r="E42" s="357">
        <f>'B Input'!AA189</f>
        <v>13</v>
      </c>
      <c r="F42" s="357">
        <f>'B Input'!AB189</f>
        <v>9</v>
      </c>
      <c r="G42" s="357">
        <f t="shared" si="1"/>
        <v>57</v>
      </c>
      <c r="H42" s="357">
        <f>'B Input'!AC189</f>
        <v>40</v>
      </c>
      <c r="I42" s="363">
        <f>IF('B Input'!AC189&lt;1,0,G42/H42)</f>
        <v>1.425</v>
      </c>
      <c r="J42" s="159"/>
      <c r="K42" s="154"/>
      <c r="L42" s="154"/>
      <c r="M42" s="154"/>
    </row>
    <row r="43" spans="1:13" ht="17.45" customHeight="1" x14ac:dyDescent="0.25">
      <c r="A43" s="358">
        <v>37</v>
      </c>
      <c r="B43" s="362" t="str">
        <f>'B Input'!A47</f>
        <v>B</v>
      </c>
      <c r="C43" s="356" t="str">
        <f>'B Input'!B47</f>
        <v>Brendan Gammel</v>
      </c>
      <c r="D43" s="364" t="str">
        <f>'B Input'!B42</f>
        <v>Grants Pass 2</v>
      </c>
      <c r="E43" s="357">
        <f>'B Input'!AA47</f>
        <v>11</v>
      </c>
      <c r="F43" s="357">
        <f>'B Input'!AB47</f>
        <v>11</v>
      </c>
      <c r="G43" s="357">
        <f t="shared" si="1"/>
        <v>55</v>
      </c>
      <c r="H43" s="357">
        <f>'B Input'!AC47</f>
        <v>40</v>
      </c>
      <c r="I43" s="363">
        <f>IF('B Input'!AC47&lt;1,0,G43/H43)</f>
        <v>1.375</v>
      </c>
      <c r="J43" s="159"/>
      <c r="K43" s="154"/>
      <c r="L43" s="154"/>
      <c r="M43" s="154"/>
    </row>
    <row r="44" spans="1:13" ht="17.45" customHeight="1" x14ac:dyDescent="0.25">
      <c r="A44" s="358">
        <v>38</v>
      </c>
      <c r="B44" s="362" t="str">
        <f>'B Input'!A23</f>
        <v>B</v>
      </c>
      <c r="C44" s="356" t="str">
        <f>'B Input'!B23</f>
        <v>Lane Fiegi</v>
      </c>
      <c r="D44" s="356" t="str">
        <f>'B Input'!B18</f>
        <v>North Medford 2</v>
      </c>
      <c r="E44" s="357">
        <f>'B Input'!AA23</f>
        <v>10</v>
      </c>
      <c r="F44" s="357">
        <f>'B Input'!AB23</f>
        <v>11</v>
      </c>
      <c r="G44" s="357">
        <f t="shared" si="1"/>
        <v>52</v>
      </c>
      <c r="H44" s="357">
        <f>'B Input'!AC23</f>
        <v>40</v>
      </c>
      <c r="I44" s="363">
        <f>IF('B Input'!AC23&lt;1,0,G44/H44)</f>
        <v>1.3</v>
      </c>
      <c r="J44" s="159"/>
      <c r="K44" s="154"/>
      <c r="L44" s="154"/>
      <c r="M44" s="154"/>
    </row>
    <row r="45" spans="1:13" ht="17.45" customHeight="1" x14ac:dyDescent="0.25">
      <c r="A45" s="358">
        <v>39</v>
      </c>
      <c r="B45" s="362" t="str">
        <f>'B Input'!A110</f>
        <v>B</v>
      </c>
      <c r="C45" s="356" t="str">
        <f>'B Input'!B110</f>
        <v>Jeremiah Foster</v>
      </c>
      <c r="D45" s="356" t="str">
        <f>'B Input'!B102</f>
        <v>South Umpqua</v>
      </c>
      <c r="E45" s="357">
        <f>'B Input'!AA110</f>
        <v>10</v>
      </c>
      <c r="F45" s="357">
        <f>'B Input'!AB110</f>
        <v>10</v>
      </c>
      <c r="G45" s="357">
        <f t="shared" si="1"/>
        <v>50</v>
      </c>
      <c r="H45" s="357">
        <f>'B Input'!AC110</f>
        <v>40</v>
      </c>
      <c r="I45" s="363">
        <f>IF('B Input'!AC110&lt;1,0,G45/H45)</f>
        <v>1.25</v>
      </c>
      <c r="J45" s="159"/>
      <c r="K45" s="154"/>
      <c r="L45" s="154"/>
      <c r="M45" s="154"/>
    </row>
    <row r="46" spans="1:13" ht="17.45" customHeight="1" x14ac:dyDescent="0.25">
      <c r="A46" s="358">
        <v>40</v>
      </c>
      <c r="B46" s="362" t="str">
        <f>'B Input'!A188</f>
        <v>B</v>
      </c>
      <c r="C46" s="356" t="str">
        <f>'B Input'!B188</f>
        <v>Deven Clark</v>
      </c>
      <c r="D46" s="364" t="str">
        <f>'B Input'!B186</f>
        <v>North Valley</v>
      </c>
      <c r="E46" s="357">
        <f>'B Input'!AA188</f>
        <v>10</v>
      </c>
      <c r="F46" s="357">
        <f>'B Input'!AB188</f>
        <v>9</v>
      </c>
      <c r="G46" s="357">
        <f t="shared" si="1"/>
        <v>48</v>
      </c>
      <c r="H46" s="357">
        <f>'B Input'!AC188</f>
        <v>40</v>
      </c>
      <c r="I46" s="363">
        <f>IF('B Input'!AC188&lt;1,0,G46/H46)</f>
        <v>1.2</v>
      </c>
      <c r="J46" s="159"/>
      <c r="K46" s="154"/>
      <c r="L46" s="154"/>
      <c r="M46" s="154"/>
    </row>
    <row r="47" spans="1:13" ht="17.45" customHeight="1" x14ac:dyDescent="0.25">
      <c r="A47" s="358">
        <v>41</v>
      </c>
      <c r="B47" s="362" t="str">
        <f>'B Input'!A22</f>
        <v>B</v>
      </c>
      <c r="C47" s="356" t="str">
        <f>'B Input'!B22</f>
        <v>Mason Blake</v>
      </c>
      <c r="D47" s="356" t="str">
        <f>'B Input'!B18</f>
        <v>North Medford 2</v>
      </c>
      <c r="E47" s="357">
        <f>'B Input'!AA22</f>
        <v>9</v>
      </c>
      <c r="F47" s="357">
        <f>'B Input'!AB22</f>
        <v>9</v>
      </c>
      <c r="G47" s="357">
        <f t="shared" si="1"/>
        <v>45</v>
      </c>
      <c r="H47" s="357">
        <f>'B Input'!AC22</f>
        <v>40</v>
      </c>
      <c r="I47" s="363">
        <f>IF('B Input'!AC22&lt;1,0,G47/H47)</f>
        <v>1.125</v>
      </c>
      <c r="J47" s="159"/>
      <c r="K47" s="154"/>
      <c r="L47" s="154"/>
      <c r="M47" s="154"/>
    </row>
    <row r="48" spans="1:13" ht="17.45" customHeight="1" x14ac:dyDescent="0.25">
      <c r="A48" s="358">
        <v>42</v>
      </c>
      <c r="B48" s="362" t="str">
        <f>'B Input'!A177</f>
        <v>B</v>
      </c>
      <c r="C48" s="356" t="str">
        <f>'B Input'!B177</f>
        <v>Oren Dailey</v>
      </c>
      <c r="D48" s="364" t="str">
        <f>'B Input'!B174</f>
        <v>Phoenix</v>
      </c>
      <c r="E48" s="357">
        <f>'B Input'!AA177</f>
        <v>7</v>
      </c>
      <c r="F48" s="357">
        <f>'B Input'!AB177</f>
        <v>12</v>
      </c>
      <c r="G48" s="357">
        <f t="shared" si="1"/>
        <v>45</v>
      </c>
      <c r="H48" s="357">
        <f>'B Input'!AC177</f>
        <v>40</v>
      </c>
      <c r="I48" s="363">
        <f>IF('B Input'!AC177&lt;1,0,G48/H48)</f>
        <v>1.125</v>
      </c>
      <c r="J48" s="159"/>
      <c r="K48" s="154"/>
      <c r="L48" s="154"/>
      <c r="M48" s="154"/>
    </row>
    <row r="49" spans="1:13" ht="17.45" customHeight="1" x14ac:dyDescent="0.25">
      <c r="A49" s="358">
        <v>43</v>
      </c>
      <c r="B49" s="362" t="str">
        <f>'B Input'!A69</f>
        <v>B</v>
      </c>
      <c r="C49" s="356" t="str">
        <f>'B Input'!B69</f>
        <v>Roberts Fields</v>
      </c>
      <c r="D49" s="364" t="str">
        <f>'B Input'!B66</f>
        <v>St Mary's</v>
      </c>
      <c r="E49" s="357">
        <f>'B Input'!AA69</f>
        <v>6</v>
      </c>
      <c r="F49" s="357">
        <f>'B Input'!AB69</f>
        <v>13</v>
      </c>
      <c r="G49" s="357">
        <f t="shared" si="1"/>
        <v>44</v>
      </c>
      <c r="H49" s="357">
        <f>'B Input'!AC69</f>
        <v>40</v>
      </c>
      <c r="I49" s="363">
        <f>IF('B Input'!AC69&lt;1,0,G49/H49)</f>
        <v>1.1000000000000001</v>
      </c>
      <c r="J49" s="159"/>
      <c r="K49" s="154"/>
      <c r="L49" s="154"/>
      <c r="M49" s="154"/>
    </row>
    <row r="50" spans="1:13" ht="17.45" customHeight="1" x14ac:dyDescent="0.25">
      <c r="A50" s="358">
        <v>44</v>
      </c>
      <c r="B50" s="362" t="str">
        <f>'B Input'!A131</f>
        <v>B</v>
      </c>
      <c r="C50" s="356" t="str">
        <f>'B Input'!B131</f>
        <v>Evion Clymer</v>
      </c>
      <c r="D50" s="356" t="str">
        <f>'B Input'!B126</f>
        <v>South Medford -Blue</v>
      </c>
      <c r="E50" s="357">
        <f>'B Input'!AA131</f>
        <v>7</v>
      </c>
      <c r="F50" s="357">
        <f>'B Input'!AB131</f>
        <v>7</v>
      </c>
      <c r="G50" s="357">
        <f t="shared" si="1"/>
        <v>35</v>
      </c>
      <c r="H50" s="357">
        <f>'B Input'!AC131</f>
        <v>32</v>
      </c>
      <c r="I50" s="363">
        <f>IF('B Input'!AC131&lt;1,0,G50/H50)</f>
        <v>1.09375</v>
      </c>
      <c r="J50" s="159"/>
      <c r="K50" s="154"/>
      <c r="L50" s="154"/>
      <c r="M50" s="154"/>
    </row>
    <row r="51" spans="1:13" ht="17.45" customHeight="1" x14ac:dyDescent="0.25">
      <c r="A51" s="358">
        <v>45</v>
      </c>
      <c r="B51" s="362" t="str">
        <f>'B Input'!A130</f>
        <v>B</v>
      </c>
      <c r="C51" s="356" t="str">
        <f>'B Input'!B130</f>
        <v>Mathew Fox</v>
      </c>
      <c r="D51" s="356" t="str">
        <f>'B Input'!B126</f>
        <v>South Medford -Blue</v>
      </c>
      <c r="E51" s="357">
        <f>'B Input'!AA130</f>
        <v>5</v>
      </c>
      <c r="F51" s="357">
        <f>'B Input'!AB130</f>
        <v>10</v>
      </c>
      <c r="G51" s="357">
        <f t="shared" si="1"/>
        <v>35</v>
      </c>
      <c r="H51" s="357">
        <f>'B Input'!AC130</f>
        <v>32</v>
      </c>
      <c r="I51" s="363">
        <f>IF('B Input'!AC130&lt;1,0,G51/H51)</f>
        <v>1.09375</v>
      </c>
      <c r="J51" s="159"/>
      <c r="K51" s="154"/>
      <c r="L51" s="154"/>
      <c r="M51" s="154"/>
    </row>
    <row r="52" spans="1:13" ht="17.45" customHeight="1" x14ac:dyDescent="0.25">
      <c r="A52" s="358">
        <v>46</v>
      </c>
      <c r="B52" s="362" t="str">
        <f>'B Input'!A129</f>
        <v>B</v>
      </c>
      <c r="C52" s="356" t="str">
        <f>'B Input'!B129</f>
        <v>Cooper Carrigan</v>
      </c>
      <c r="D52" s="356" t="str">
        <f>'B Input'!B126</f>
        <v>South Medford -Blue</v>
      </c>
      <c r="E52" s="357">
        <f>'B Input'!AA129</f>
        <v>7</v>
      </c>
      <c r="F52" s="357">
        <f>'B Input'!AB129</f>
        <v>7</v>
      </c>
      <c r="G52" s="357">
        <f t="shared" si="1"/>
        <v>35</v>
      </c>
      <c r="H52" s="357">
        <f>'B Input'!AC129</f>
        <v>32</v>
      </c>
      <c r="I52" s="363">
        <f>IF('B Input'!AC129&lt;1,0,G52/H52)</f>
        <v>1.09375</v>
      </c>
      <c r="J52" s="159"/>
      <c r="K52" s="154"/>
      <c r="L52" s="154"/>
      <c r="M52" s="154"/>
    </row>
    <row r="53" spans="1:13" ht="17.45" customHeight="1" x14ac:dyDescent="0.25">
      <c r="A53" s="358">
        <v>47</v>
      </c>
      <c r="B53" s="362" t="str">
        <f>'B Input'!A46</f>
        <v>B</v>
      </c>
      <c r="C53" s="356" t="str">
        <f>'B Input'!B46</f>
        <v>Kadin Flinn</v>
      </c>
      <c r="D53" s="356" t="str">
        <f>'B Input'!B42</f>
        <v>Grants Pass 2</v>
      </c>
      <c r="E53" s="357">
        <f>'B Input'!AA46</f>
        <v>9</v>
      </c>
      <c r="F53" s="357">
        <f>'B Input'!AB46</f>
        <v>8</v>
      </c>
      <c r="G53" s="357">
        <f t="shared" si="1"/>
        <v>43</v>
      </c>
      <c r="H53" s="357">
        <f>'B Input'!AC46</f>
        <v>40</v>
      </c>
      <c r="I53" s="363">
        <f>IF('B Input'!AC46&lt;1,0,G53/H53)</f>
        <v>1.075</v>
      </c>
      <c r="J53" s="159"/>
      <c r="K53" s="154"/>
      <c r="L53" s="154"/>
      <c r="M53" s="154"/>
    </row>
    <row r="54" spans="1:13" ht="17.45" customHeight="1" x14ac:dyDescent="0.25">
      <c r="A54" s="358">
        <v>48</v>
      </c>
      <c r="B54" s="362" t="str">
        <f>'B Input'!A109</f>
        <v>B</v>
      </c>
      <c r="C54" s="356" t="str">
        <f>'B Input'!B109</f>
        <v>Raymond Munoz</v>
      </c>
      <c r="D54" s="356" t="str">
        <f>'B Input'!B102</f>
        <v>South Umpqua</v>
      </c>
      <c r="E54" s="357">
        <f>'B Input'!AA109</f>
        <v>9</v>
      </c>
      <c r="F54" s="357">
        <f>'B Input'!AB109</f>
        <v>7</v>
      </c>
      <c r="G54" s="357">
        <f t="shared" si="1"/>
        <v>41</v>
      </c>
      <c r="H54" s="357">
        <f>'B Input'!AC109</f>
        <v>40</v>
      </c>
      <c r="I54" s="363">
        <f>IF('B Input'!AC109&lt;1,0,G54/H54)</f>
        <v>1.0249999999999999</v>
      </c>
      <c r="J54" s="159"/>
      <c r="K54" s="154"/>
      <c r="L54" s="154"/>
      <c r="M54" s="154"/>
    </row>
    <row r="55" spans="1:13" ht="17.45" customHeight="1" x14ac:dyDescent="0.25">
      <c r="A55" s="358">
        <v>50</v>
      </c>
      <c r="B55" s="362" t="str">
        <f>'B Input'!A44</f>
        <v>B</v>
      </c>
      <c r="C55" s="356" t="str">
        <f>'B Input'!B44</f>
        <v>Aiden Evans</v>
      </c>
      <c r="D55" s="364" t="str">
        <f>'B Input'!B42</f>
        <v>Grants Pass 2</v>
      </c>
      <c r="E55" s="357">
        <f>'B Input'!AA44</f>
        <v>8</v>
      </c>
      <c r="F55" s="357">
        <f>'B Input'!AB44</f>
        <v>8</v>
      </c>
      <c r="G55" s="357">
        <f t="shared" si="1"/>
        <v>40</v>
      </c>
      <c r="H55" s="357">
        <f>'B Input'!AC44</f>
        <v>40</v>
      </c>
      <c r="I55" s="363">
        <f>IF('B Input'!AC44&lt;1,0,G55/H55)</f>
        <v>1</v>
      </c>
      <c r="J55" s="159"/>
      <c r="K55" s="154"/>
      <c r="L55" s="154"/>
      <c r="M55" s="154"/>
    </row>
    <row r="56" spans="1:13" ht="17.45" customHeight="1" x14ac:dyDescent="0.25">
      <c r="A56" s="358">
        <v>51</v>
      </c>
      <c r="B56" s="362" t="str">
        <f>'B Input'!A21</f>
        <v>B</v>
      </c>
      <c r="C56" s="356" t="str">
        <f>'B Input'!B21</f>
        <v>Ethan Knight</v>
      </c>
      <c r="D56" s="356" t="str">
        <f>'B Input'!B18</f>
        <v>North Medford 2</v>
      </c>
      <c r="E56" s="357">
        <f>'B Input'!AA21</f>
        <v>5</v>
      </c>
      <c r="F56" s="357">
        <f>'B Input'!AB21</f>
        <v>12</v>
      </c>
      <c r="G56" s="357">
        <f t="shared" si="1"/>
        <v>39</v>
      </c>
      <c r="H56" s="357">
        <f>'B Input'!AC21</f>
        <v>40</v>
      </c>
      <c r="I56" s="363">
        <f>IF('B Input'!AC21&lt;1,0,G56/H56)</f>
        <v>0.97499999999999998</v>
      </c>
      <c r="J56" s="159"/>
      <c r="K56" s="154"/>
      <c r="L56" s="154"/>
      <c r="M56" s="154"/>
    </row>
    <row r="57" spans="1:13" ht="17.45" customHeight="1" x14ac:dyDescent="0.25">
      <c r="A57" s="358">
        <v>52</v>
      </c>
      <c r="B57" s="362" t="str">
        <f>'B Input'!A163</f>
        <v>B</v>
      </c>
      <c r="C57" s="356" t="str">
        <f>'B Input'!B163</f>
        <v>Jacob Stevens</v>
      </c>
      <c r="D57" s="356" t="str">
        <f>'B Input'!B162</f>
        <v>Sutherlin</v>
      </c>
      <c r="E57" s="357">
        <f>'B Input'!AA163</f>
        <v>6</v>
      </c>
      <c r="F57" s="357">
        <f>'B Input'!AB163</f>
        <v>9</v>
      </c>
      <c r="G57" s="357">
        <f t="shared" si="1"/>
        <v>36</v>
      </c>
      <c r="H57" s="357">
        <f>'B Input'!AC163</f>
        <v>40</v>
      </c>
      <c r="I57" s="363">
        <f>IF('B Input'!AC163&lt;1,0,G57/H57)</f>
        <v>0.9</v>
      </c>
      <c r="J57" s="159"/>
      <c r="K57" s="154"/>
      <c r="L57" s="154"/>
      <c r="M57" s="154"/>
    </row>
    <row r="58" spans="1:13" ht="17.45" customHeight="1" x14ac:dyDescent="0.25">
      <c r="A58" s="358">
        <v>53</v>
      </c>
      <c r="B58" s="362" t="str">
        <f>'B Input'!A164</f>
        <v>B</v>
      </c>
      <c r="C58" s="356" t="str">
        <f>'B Input'!B164</f>
        <v>Logan Atkinson</v>
      </c>
      <c r="D58" s="356" t="str">
        <f>'B Input'!B162</f>
        <v>Sutherlin</v>
      </c>
      <c r="E58" s="357">
        <f>'B Input'!AA164</f>
        <v>4</v>
      </c>
      <c r="F58" s="357">
        <f>'B Input'!AB164</f>
        <v>12</v>
      </c>
      <c r="G58" s="357">
        <f t="shared" si="1"/>
        <v>36</v>
      </c>
      <c r="H58" s="357">
        <f>'B Input'!AC164</f>
        <v>40</v>
      </c>
      <c r="I58" s="363">
        <f>IF('B Input'!AC164&lt;1,0,G58/H58)</f>
        <v>0.9</v>
      </c>
      <c r="J58" s="159"/>
      <c r="K58" s="154"/>
      <c r="L58" s="154"/>
      <c r="M58" s="154"/>
    </row>
    <row r="59" spans="1:13" ht="17.45" customHeight="1" x14ac:dyDescent="0.25">
      <c r="A59" s="358">
        <v>49</v>
      </c>
      <c r="B59" s="362" t="str">
        <f>'B Input'!A71</f>
        <v>B</v>
      </c>
      <c r="C59" s="356" t="str">
        <f>'B Input'!B71</f>
        <v>Nicolas Davis</v>
      </c>
      <c r="D59" s="364" t="str">
        <f>'B Input'!B66</f>
        <v>St Mary's</v>
      </c>
      <c r="E59" s="357">
        <f>'B Input'!AA71</f>
        <v>6</v>
      </c>
      <c r="F59" s="357">
        <f>'B Input'!AB71</f>
        <v>8</v>
      </c>
      <c r="G59" s="357">
        <f t="shared" si="1"/>
        <v>34</v>
      </c>
      <c r="H59" s="357">
        <f>'B Input'!AC71</f>
        <v>40</v>
      </c>
      <c r="I59" s="363">
        <f>IF('B Input'!AC71&lt;1,0,G59/H59)</f>
        <v>0.85</v>
      </c>
      <c r="J59" s="159"/>
      <c r="K59" s="154"/>
      <c r="L59" s="154"/>
      <c r="M59" s="154"/>
    </row>
    <row r="60" spans="1:13" ht="17.45" customHeight="1" x14ac:dyDescent="0.25">
      <c r="A60" s="358">
        <v>54</v>
      </c>
      <c r="B60" s="362" t="str">
        <f>'B Input'!A95</f>
        <v>B</v>
      </c>
      <c r="C60" s="356" t="str">
        <f>'B Input'!B95</f>
        <v>Allen Gonzales</v>
      </c>
      <c r="D60" s="356" t="str">
        <f>'B Input'!B90</f>
        <v>North Bend</v>
      </c>
      <c r="E60" s="357">
        <f>'B Input'!AA95</f>
        <v>3</v>
      </c>
      <c r="F60" s="357">
        <f>'B Input'!AB95</f>
        <v>12</v>
      </c>
      <c r="G60" s="357">
        <f t="shared" si="1"/>
        <v>33</v>
      </c>
      <c r="H60" s="357">
        <f>'B Input'!AC95</f>
        <v>40</v>
      </c>
      <c r="I60" s="363">
        <f>IF('B Input'!AC95&lt;1,0,G60/H60)</f>
        <v>0.82499999999999996</v>
      </c>
      <c r="J60" s="159"/>
      <c r="K60" s="154"/>
      <c r="L60" s="154"/>
      <c r="M60" s="154"/>
    </row>
    <row r="61" spans="1:13" ht="17.45" customHeight="1" x14ac:dyDescent="0.25">
      <c r="A61" s="358">
        <v>55</v>
      </c>
      <c r="B61" s="362" t="str">
        <f>'B Input'!A45</f>
        <v>B</v>
      </c>
      <c r="C61" s="356" t="str">
        <f>'B Input'!B45</f>
        <v>Wayde Hoskins</v>
      </c>
      <c r="D61" s="364" t="str">
        <f>'B Input'!B42</f>
        <v>Grants Pass 2</v>
      </c>
      <c r="E61" s="357">
        <f>'B Input'!AA45</f>
        <v>5</v>
      </c>
      <c r="F61" s="357">
        <f>'B Input'!AB45</f>
        <v>7</v>
      </c>
      <c r="G61" s="357">
        <f t="shared" si="1"/>
        <v>29</v>
      </c>
      <c r="H61" s="357">
        <f>'B Input'!AC45</f>
        <v>40</v>
      </c>
      <c r="I61" s="363">
        <f>IF('B Input'!AC45&lt;1,0,G61/H61)</f>
        <v>0.72499999999999998</v>
      </c>
      <c r="J61" s="159"/>
      <c r="K61" s="154"/>
      <c r="L61" s="154"/>
      <c r="M61" s="154"/>
    </row>
    <row r="62" spans="1:13" ht="17.45" customHeight="1" x14ac:dyDescent="0.25">
      <c r="A62" s="358">
        <v>56</v>
      </c>
      <c r="B62" s="362" t="str">
        <f>'B Input'!A190</f>
        <v>B</v>
      </c>
      <c r="C62" s="356" t="str">
        <f>'B Input'!B190</f>
        <v>Jack Horst</v>
      </c>
      <c r="D62" s="364" t="str">
        <f>'B Input'!B186</f>
        <v>North Valley</v>
      </c>
      <c r="E62" s="357">
        <f>'B Input'!AA190</f>
        <v>4</v>
      </c>
      <c r="F62" s="357">
        <f>'B Input'!AB190</f>
        <v>8</v>
      </c>
      <c r="G62" s="357">
        <f t="shared" si="1"/>
        <v>28</v>
      </c>
      <c r="H62" s="357">
        <f>'B Input'!AC190</f>
        <v>40</v>
      </c>
      <c r="I62" s="363">
        <f>IF('B Input'!AC190&lt;1,0,G62/H62)</f>
        <v>0.7</v>
      </c>
      <c r="J62" s="159"/>
      <c r="K62" s="154"/>
      <c r="L62" s="154"/>
      <c r="M62" s="154"/>
    </row>
    <row r="63" spans="1:13" ht="17.45" customHeight="1" x14ac:dyDescent="0.25">
      <c r="A63" s="358">
        <v>57</v>
      </c>
      <c r="B63" s="362" t="str">
        <f>'B Input'!A165</f>
        <v>B</v>
      </c>
      <c r="C63" s="356" t="str">
        <f>'B Input'!B165</f>
        <v>Urijah Woody-Kopp</v>
      </c>
      <c r="D63" s="356" t="str">
        <f>'B Input'!B162</f>
        <v>Sutherlin</v>
      </c>
      <c r="E63" s="357">
        <f>'B Input'!AA165</f>
        <v>2</v>
      </c>
      <c r="F63" s="357">
        <f>'B Input'!AB165</f>
        <v>10</v>
      </c>
      <c r="G63" s="357">
        <f t="shared" si="1"/>
        <v>26</v>
      </c>
      <c r="H63" s="357">
        <f>'B Input'!AC165</f>
        <v>40</v>
      </c>
      <c r="I63" s="363">
        <f>IF('B Input'!AC165&lt;1,0,G63/H63)</f>
        <v>0.65</v>
      </c>
      <c r="J63" s="159"/>
      <c r="K63" s="154"/>
      <c r="L63" s="154"/>
      <c r="M63" s="154"/>
    </row>
    <row r="64" spans="1:13" ht="17.45" customHeight="1" x14ac:dyDescent="0.25">
      <c r="A64" s="358">
        <v>58</v>
      </c>
      <c r="B64" s="362" t="str">
        <f>'B Input'!A70</f>
        <v>B</v>
      </c>
      <c r="C64" s="356" t="str">
        <f>'B Input'!B70</f>
        <v>Bao Phem</v>
      </c>
      <c r="D64" s="364" t="str">
        <f>'B Input'!B66</f>
        <v>St Mary's</v>
      </c>
      <c r="E64" s="357">
        <f>'B Input'!AA70</f>
        <v>5</v>
      </c>
      <c r="F64" s="357">
        <f>'B Input'!AB70</f>
        <v>5</v>
      </c>
      <c r="G64" s="357">
        <f t="shared" si="1"/>
        <v>25</v>
      </c>
      <c r="H64" s="357">
        <f>'B Input'!AC70</f>
        <v>40</v>
      </c>
      <c r="I64" s="363">
        <f>IF('B Input'!AC70&lt;1,0,G64/H64)</f>
        <v>0.625</v>
      </c>
      <c r="J64" s="159"/>
      <c r="K64" s="154"/>
      <c r="L64" s="154"/>
      <c r="M64" s="154"/>
    </row>
    <row r="65" spans="1:13" ht="17.45" customHeight="1" x14ac:dyDescent="0.25">
      <c r="A65" s="358">
        <v>59</v>
      </c>
      <c r="B65" s="362" t="str">
        <f>'B Input'!A43</f>
        <v>B</v>
      </c>
      <c r="C65" s="356" t="str">
        <f>'B Input'!B43</f>
        <v>Colton Crowson</v>
      </c>
      <c r="D65" s="364" t="str">
        <f>'B Input'!B42</f>
        <v>Grants Pass 2</v>
      </c>
      <c r="E65" s="357">
        <f>'B Input'!AA43</f>
        <v>3</v>
      </c>
      <c r="F65" s="357">
        <f>'B Input'!AB43</f>
        <v>7</v>
      </c>
      <c r="G65" s="357">
        <f t="shared" si="1"/>
        <v>23</v>
      </c>
      <c r="H65" s="357">
        <f>'B Input'!AC43</f>
        <v>40</v>
      </c>
      <c r="I65" s="363">
        <f>IF('B Input'!AC43&lt;1,0,G65/H65)</f>
        <v>0.57499999999999996</v>
      </c>
      <c r="J65" s="159"/>
      <c r="K65" s="154"/>
      <c r="L65" s="154"/>
      <c r="M65" s="154"/>
    </row>
    <row r="66" spans="1:13" ht="17.45" customHeight="1" x14ac:dyDescent="0.25">
      <c r="A66" s="358">
        <v>60</v>
      </c>
      <c r="B66" s="362" t="str">
        <f>'B Input'!A168</f>
        <v>B</v>
      </c>
      <c r="C66" s="356" t="str">
        <f>'B Input'!B168</f>
        <v>Max Koechel</v>
      </c>
      <c r="D66" s="356" t="str">
        <f>'B Input'!B162</f>
        <v>Sutherlin</v>
      </c>
      <c r="E66" s="357">
        <f>'B Input'!AA168</f>
        <v>3</v>
      </c>
      <c r="F66" s="357">
        <f>'B Input'!AB168</f>
        <v>5</v>
      </c>
      <c r="G66" s="357">
        <f t="shared" si="1"/>
        <v>19</v>
      </c>
      <c r="H66" s="357">
        <f>'B Input'!AC168</f>
        <v>40</v>
      </c>
      <c r="I66" s="363">
        <f>IF('B Input'!AC168&lt;1,0,G66/H66)</f>
        <v>0.47499999999999998</v>
      </c>
      <c r="J66" s="159"/>
      <c r="K66" s="154"/>
      <c r="L66" s="154"/>
      <c r="M66" s="154"/>
    </row>
    <row r="67" spans="1:13" ht="17.45" customHeight="1" x14ac:dyDescent="0.25">
      <c r="A67" s="358">
        <v>61</v>
      </c>
      <c r="B67" s="362" t="str">
        <f>'B Input'!A178</f>
        <v>G</v>
      </c>
      <c r="C67" s="356" t="str">
        <f>'B Input'!B178</f>
        <v>Maddie Ardiaz</v>
      </c>
      <c r="D67" s="364" t="str">
        <f>'B Input'!B174</f>
        <v>Phoenix</v>
      </c>
      <c r="E67" s="357">
        <f>'B Input'!AA178</f>
        <v>15</v>
      </c>
      <c r="F67" s="357">
        <f>'B Input'!AB178</f>
        <v>21</v>
      </c>
      <c r="G67" s="357">
        <f t="shared" si="1"/>
        <v>87</v>
      </c>
      <c r="H67" s="357">
        <f>'B Input'!AC178</f>
        <v>40</v>
      </c>
      <c r="I67" s="363">
        <f>IF('B Input'!AC178&lt;1,0,G67/H67)</f>
        <v>2.1749999999999998</v>
      </c>
      <c r="J67" s="159"/>
      <c r="K67" s="154"/>
      <c r="L67" s="154"/>
      <c r="M67" s="154"/>
    </row>
    <row r="68" spans="1:13" ht="17.45" customHeight="1" x14ac:dyDescent="0.25">
      <c r="A68" s="358">
        <v>62</v>
      </c>
      <c r="B68" s="362" t="str">
        <f>'B Input'!A79</f>
        <v>G</v>
      </c>
      <c r="C68" s="356" t="str">
        <f>'B Input'!B79</f>
        <v>Lilly Perry</v>
      </c>
      <c r="D68" s="356" t="str">
        <f>'B Input'!B78</f>
        <v>Hidden Valley 1</v>
      </c>
      <c r="E68" s="357">
        <f>'B Input'!AA79</f>
        <v>3</v>
      </c>
      <c r="F68" s="357">
        <f>'B Input'!AB79</f>
        <v>14</v>
      </c>
      <c r="G68" s="357">
        <f t="shared" si="1"/>
        <v>37</v>
      </c>
      <c r="H68" s="357">
        <f>'B Input'!AC79</f>
        <v>32</v>
      </c>
      <c r="I68" s="363">
        <f>IF('B Input'!AC79&lt;1,0,G68/H68)</f>
        <v>1.15625</v>
      </c>
      <c r="J68" s="159"/>
      <c r="K68" s="154"/>
      <c r="L68" s="154"/>
      <c r="M68" s="154"/>
    </row>
    <row r="69" spans="1:13" ht="17.45" customHeight="1" x14ac:dyDescent="0.25">
      <c r="A69" s="358">
        <v>63</v>
      </c>
      <c r="B69" s="362" t="str">
        <f>'B Input'!A191</f>
        <v>G</v>
      </c>
      <c r="C69" s="356" t="str">
        <f>'B Input'!B191</f>
        <v>Allie Clark</v>
      </c>
      <c r="D69" s="364" t="str">
        <f>'B Input'!B186</f>
        <v>North Valley</v>
      </c>
      <c r="E69" s="357">
        <f>'B Input'!AA191</f>
        <v>8</v>
      </c>
      <c r="F69" s="357">
        <f>'B Input'!AB191</f>
        <v>8</v>
      </c>
      <c r="G69" s="357">
        <f t="shared" si="1"/>
        <v>40</v>
      </c>
      <c r="H69" s="357">
        <f>'B Input'!AC191</f>
        <v>40</v>
      </c>
      <c r="I69" s="363">
        <f>IF('B Input'!AC191&lt;1,0,G69/H69)</f>
        <v>1</v>
      </c>
      <c r="J69" s="159"/>
      <c r="K69" s="154"/>
      <c r="L69" s="154"/>
      <c r="M69" s="154"/>
    </row>
    <row r="70" spans="1:13" ht="17.45" customHeight="1" x14ac:dyDescent="0.25">
      <c r="A70" s="358">
        <v>64</v>
      </c>
      <c r="B70" s="362" t="str">
        <f>'B Input'!A68</f>
        <v>G</v>
      </c>
      <c r="C70" s="356" t="str">
        <f>'B Input'!B68</f>
        <v>Lilianna Cano</v>
      </c>
      <c r="D70" s="364" t="str">
        <f>'B Input'!B66</f>
        <v>St Mary's</v>
      </c>
      <c r="E70" s="357">
        <f>'B Input'!AA68</f>
        <v>4</v>
      </c>
      <c r="F70" s="357">
        <f>'B Input'!AB68</f>
        <v>11</v>
      </c>
      <c r="G70" s="357">
        <f t="shared" si="1"/>
        <v>34</v>
      </c>
      <c r="H70" s="357">
        <f>'B Input'!AC68</f>
        <v>40</v>
      </c>
      <c r="I70" s="363">
        <f>IF('B Input'!AC68&lt;1,0,G70/H70)</f>
        <v>0.85</v>
      </c>
      <c r="J70" s="159"/>
      <c r="K70" s="154"/>
      <c r="L70" s="154"/>
      <c r="M70" s="154"/>
    </row>
    <row r="71" spans="1:13" ht="17.45" customHeight="1" x14ac:dyDescent="0.25">
      <c r="A71" s="358">
        <v>65</v>
      </c>
      <c r="B71" s="362" t="str">
        <f>'B Input'!A167</f>
        <v>G</v>
      </c>
      <c r="C71" s="356" t="str">
        <f>'B Input'!B167</f>
        <v>Emilye Fain</v>
      </c>
      <c r="D71" s="356" t="str">
        <f>'B Input'!B162</f>
        <v>Sutherlin</v>
      </c>
      <c r="E71" s="357">
        <f>'B Input'!AA167</f>
        <v>3</v>
      </c>
      <c r="F71" s="357">
        <f>'B Input'!AB167</f>
        <v>7</v>
      </c>
      <c r="G71" s="357">
        <f t="shared" ref="G71:G102" si="2">E71*3+F71*2</f>
        <v>23</v>
      </c>
      <c r="H71" s="357">
        <f>'B Input'!AC167</f>
        <v>40</v>
      </c>
      <c r="I71" s="363">
        <f>IF('B Input'!AC167&lt;1,0,G71/H71)</f>
        <v>0.57499999999999996</v>
      </c>
      <c r="J71" s="159"/>
      <c r="K71" s="154"/>
      <c r="L71" s="154"/>
      <c r="M71" s="154"/>
    </row>
    <row r="72" spans="1:13" ht="17.45" customHeight="1" x14ac:dyDescent="0.25">
      <c r="A72" s="358">
        <v>66</v>
      </c>
      <c r="B72" s="362" t="str">
        <f>'B Input'!A67</f>
        <v>G</v>
      </c>
      <c r="C72" s="356" t="str">
        <f>'B Input'!B67</f>
        <v>Cindy Kim</v>
      </c>
      <c r="D72" s="364" t="str">
        <f>'B Input'!B66</f>
        <v>St Mary's</v>
      </c>
      <c r="E72" s="357">
        <f>'B Input'!AA67</f>
        <v>1</v>
      </c>
      <c r="F72" s="357">
        <f>'B Input'!AB67</f>
        <v>8</v>
      </c>
      <c r="G72" s="357">
        <f t="shared" si="2"/>
        <v>19</v>
      </c>
      <c r="H72" s="357">
        <f>'B Input'!AC67</f>
        <v>40</v>
      </c>
      <c r="I72" s="363">
        <f>IF('B Input'!AC67&lt;1,0,G72/H72)</f>
        <v>0.47499999999999998</v>
      </c>
      <c r="J72" s="159"/>
      <c r="K72" s="154"/>
      <c r="L72" s="154"/>
      <c r="M72" s="154"/>
    </row>
    <row r="73" spans="1:13" ht="17.45" customHeight="1" x14ac:dyDescent="0.25">
      <c r="A73" s="358">
        <v>67</v>
      </c>
      <c r="B73" s="362" t="str">
        <f>'B Input'!A58</f>
        <v>B</v>
      </c>
      <c r="C73" s="356" t="str">
        <f>'B Input'!B58</f>
        <v>James McKenzie</v>
      </c>
      <c r="D73" s="364" t="str">
        <f>'B Input'!B54</f>
        <v>Roseburg</v>
      </c>
      <c r="E73" s="357">
        <f>'B Input'!AA58</f>
        <v>8</v>
      </c>
      <c r="F73" s="357">
        <f>'B Input'!AB58</f>
        <v>9</v>
      </c>
      <c r="G73" s="357">
        <f t="shared" si="2"/>
        <v>42</v>
      </c>
      <c r="H73" s="357">
        <f>'B Input'!AC58</f>
        <v>28</v>
      </c>
      <c r="I73" s="363">
        <f>IF('B Input'!AC58&lt;1,0,G73/H73)</f>
        <v>1.5</v>
      </c>
      <c r="J73" s="159"/>
      <c r="K73" s="154"/>
      <c r="L73" s="154"/>
      <c r="M73" s="154"/>
    </row>
    <row r="74" spans="1:13" ht="17.45" customHeight="1" x14ac:dyDescent="0.25">
      <c r="A74" s="358">
        <v>68</v>
      </c>
      <c r="B74" s="362" t="str">
        <f>'B Input'!A105</f>
        <v>B</v>
      </c>
      <c r="C74" s="356" t="str">
        <f>'B Input'!B105</f>
        <v>Austinn Haas</v>
      </c>
      <c r="D74" s="356" t="str">
        <f>'B Input'!B102</f>
        <v>South Umpqua</v>
      </c>
      <c r="E74" s="357">
        <f>'B Input'!AA105</f>
        <v>13</v>
      </c>
      <c r="F74" s="357">
        <f>'B Input'!AB105</f>
        <v>8</v>
      </c>
      <c r="G74" s="357">
        <f t="shared" si="2"/>
        <v>55</v>
      </c>
      <c r="H74" s="357">
        <f>'B Input'!AC105</f>
        <v>24</v>
      </c>
      <c r="I74" s="363">
        <f>IF('B Input'!AC105&lt;1,0,G74/H74)</f>
        <v>2.2916666666666665</v>
      </c>
      <c r="J74" s="159"/>
      <c r="K74" s="154"/>
      <c r="L74" s="154"/>
      <c r="M74" s="154"/>
    </row>
    <row r="75" spans="1:13" ht="17.45" customHeight="1" x14ac:dyDescent="0.25">
      <c r="A75" s="358">
        <v>69</v>
      </c>
      <c r="B75" s="365" t="str">
        <f>'B Input'!A141</f>
        <v>B</v>
      </c>
      <c r="C75" s="366" t="str">
        <f>'B Input'!B141</f>
        <v>Gavin Wilkinson</v>
      </c>
      <c r="D75" s="366" t="str">
        <f>'B Input'!B138</f>
        <v>South Medford -Black</v>
      </c>
      <c r="E75" s="367">
        <f>'B Input'!AA141</f>
        <v>8</v>
      </c>
      <c r="F75" s="367">
        <f>'B Input'!AB141</f>
        <v>10</v>
      </c>
      <c r="G75" s="357">
        <f t="shared" si="2"/>
        <v>44</v>
      </c>
      <c r="H75" s="357">
        <f>'B Input'!AC141</f>
        <v>24</v>
      </c>
      <c r="I75" s="363">
        <f>IF('B Input'!AC141&lt;1,0,G75/H75)</f>
        <v>1.8333333333333333</v>
      </c>
      <c r="J75" s="159"/>
      <c r="K75" s="154"/>
      <c r="L75" s="154"/>
      <c r="M75" s="154"/>
    </row>
    <row r="76" spans="1:13" ht="17.45" customHeight="1" x14ac:dyDescent="0.25">
      <c r="A76" s="358">
        <v>70</v>
      </c>
      <c r="B76" s="365" t="str">
        <f>'B Input'!A139</f>
        <v>B</v>
      </c>
      <c r="C76" s="366" t="str">
        <f>'B Input'!B139</f>
        <v>Evan Hayes</v>
      </c>
      <c r="D76" s="366" t="str">
        <f>'B Input'!B138</f>
        <v>South Medford -Black</v>
      </c>
      <c r="E76" s="367">
        <f>'B Input'!AA139</f>
        <v>7</v>
      </c>
      <c r="F76" s="367">
        <f>'B Input'!AB139</f>
        <v>11</v>
      </c>
      <c r="G76" s="357">
        <f t="shared" si="2"/>
        <v>43</v>
      </c>
      <c r="H76" s="357">
        <f>'B Input'!AC139</f>
        <v>24</v>
      </c>
      <c r="I76" s="363">
        <f>IF('B Input'!AC139&lt;1,0,G76/H76)</f>
        <v>1.7916666666666667</v>
      </c>
      <c r="J76" s="159"/>
      <c r="K76" s="154"/>
      <c r="L76" s="154"/>
      <c r="M76" s="154"/>
    </row>
    <row r="77" spans="1:13" ht="17.45" customHeight="1" x14ac:dyDescent="0.25">
      <c r="A77" s="358">
        <v>71</v>
      </c>
      <c r="B77" s="365" t="str">
        <f>'B Input'!A142</f>
        <v>B</v>
      </c>
      <c r="C77" s="366" t="str">
        <f>'B Input'!B142</f>
        <v>Jaxson Neville</v>
      </c>
      <c r="D77" s="366" t="str">
        <f>'B Input'!B138</f>
        <v>South Medford -Black</v>
      </c>
      <c r="E77" s="367">
        <f>'B Input'!AA142</f>
        <v>6</v>
      </c>
      <c r="F77" s="367">
        <f>'B Input'!AB142</f>
        <v>9</v>
      </c>
      <c r="G77" s="357">
        <f t="shared" si="2"/>
        <v>36</v>
      </c>
      <c r="H77" s="357">
        <f>'B Input'!AC142</f>
        <v>24</v>
      </c>
      <c r="I77" s="363">
        <f>IF('B Input'!AC142&lt;1,0,G77/H77)</f>
        <v>1.5</v>
      </c>
      <c r="J77" s="159"/>
      <c r="K77" s="154"/>
      <c r="L77" s="154"/>
      <c r="M77" s="154"/>
    </row>
    <row r="78" spans="1:13" ht="17.45" customHeight="1" x14ac:dyDescent="0.25">
      <c r="A78" s="358">
        <v>72</v>
      </c>
      <c r="B78" s="362" t="str">
        <f>'B Input'!A85</f>
        <v>B</v>
      </c>
      <c r="C78" s="356" t="str">
        <f>'B Input'!B85</f>
        <v>Alejandro Hernanedez</v>
      </c>
      <c r="D78" s="356" t="str">
        <f>'B Input'!B78</f>
        <v>Hidden Valley 1</v>
      </c>
      <c r="E78" s="357">
        <f>'B Input'!AA85</f>
        <v>6</v>
      </c>
      <c r="F78" s="357">
        <f>'B Input'!AB85</f>
        <v>9</v>
      </c>
      <c r="G78" s="357">
        <f t="shared" si="2"/>
        <v>36</v>
      </c>
      <c r="H78" s="357">
        <f>'B Input'!AC85</f>
        <v>24</v>
      </c>
      <c r="I78" s="363">
        <f>IF('B Input'!AC85&lt;1,0,G78/H78)</f>
        <v>1.5</v>
      </c>
      <c r="J78" s="159"/>
      <c r="K78" s="154"/>
      <c r="L78" s="154"/>
      <c r="M78" s="154"/>
    </row>
    <row r="79" spans="1:13" ht="17.45" customHeight="1" x14ac:dyDescent="0.25">
      <c r="A79" s="358">
        <v>73</v>
      </c>
      <c r="B79" s="365" t="str">
        <f>'B Input'!A144</f>
        <v>B</v>
      </c>
      <c r="C79" s="366" t="str">
        <f>'B Input'!B144</f>
        <v>Trevor Brown</v>
      </c>
      <c r="D79" s="366" t="str">
        <f>'B Input'!B138</f>
        <v>South Medford -Black</v>
      </c>
      <c r="E79" s="367">
        <f>'B Input'!AA144</f>
        <v>5</v>
      </c>
      <c r="F79" s="367">
        <f>'B Input'!AB144</f>
        <v>8</v>
      </c>
      <c r="G79" s="357">
        <f t="shared" si="2"/>
        <v>31</v>
      </c>
      <c r="H79" s="357">
        <f>'B Input'!AC144</f>
        <v>24</v>
      </c>
      <c r="I79" s="363">
        <f>IF('B Input'!AC144&lt;1,0,G79/H79)</f>
        <v>1.2916666666666667</v>
      </c>
      <c r="J79" s="159"/>
      <c r="K79" s="154"/>
      <c r="L79" s="154"/>
      <c r="M79" s="154"/>
    </row>
    <row r="80" spans="1:13" ht="17.45" customHeight="1" x14ac:dyDescent="0.25">
      <c r="A80" s="358">
        <v>74</v>
      </c>
      <c r="B80" s="362" t="str">
        <f>'B Input'!A132</f>
        <v>B</v>
      </c>
      <c r="C80" s="356" t="str">
        <f>'B Input'!B132</f>
        <v>Joel Bomgaars</v>
      </c>
      <c r="D80" s="356" t="str">
        <f>'B Input'!B126</f>
        <v>South Medford -Blue</v>
      </c>
      <c r="E80" s="357">
        <f>'B Input'!AA132</f>
        <v>3</v>
      </c>
      <c r="F80" s="357">
        <f>'B Input'!AB132</f>
        <v>10</v>
      </c>
      <c r="G80" s="357">
        <f t="shared" si="2"/>
        <v>29</v>
      </c>
      <c r="H80" s="357">
        <f>'B Input'!AC132</f>
        <v>24</v>
      </c>
      <c r="I80" s="363">
        <f>IF('B Input'!AC132&lt;1,0,G80/H80)</f>
        <v>1.2083333333333333</v>
      </c>
      <c r="J80" s="159"/>
      <c r="K80" s="154"/>
      <c r="L80" s="154"/>
      <c r="M80" s="154"/>
    </row>
    <row r="81" spans="1:13" ht="17.45" customHeight="1" x14ac:dyDescent="0.25">
      <c r="A81" s="358">
        <v>75</v>
      </c>
      <c r="B81" s="362" t="str">
        <f>'B Input'!A83</f>
        <v>B</v>
      </c>
      <c r="C81" s="356" t="str">
        <f>'B Input'!B83</f>
        <v>Josiah Pelson</v>
      </c>
      <c r="D81" s="356" t="str">
        <f>'B Input'!B78</f>
        <v>Hidden Valley 1</v>
      </c>
      <c r="E81" s="357">
        <f>'B Input'!AA83</f>
        <v>3</v>
      </c>
      <c r="F81" s="357">
        <f>'B Input'!AB83</f>
        <v>10</v>
      </c>
      <c r="G81" s="357">
        <f t="shared" si="2"/>
        <v>29</v>
      </c>
      <c r="H81" s="357">
        <f>'B Input'!AC83</f>
        <v>24</v>
      </c>
      <c r="I81" s="363">
        <f>IF('B Input'!AC83&lt;1,0,G81/H81)</f>
        <v>1.2083333333333333</v>
      </c>
      <c r="J81" s="159"/>
      <c r="K81" s="154"/>
      <c r="L81" s="154"/>
      <c r="M81" s="154"/>
    </row>
    <row r="82" spans="1:13" ht="17.45" customHeight="1" x14ac:dyDescent="0.25">
      <c r="A82" s="358">
        <v>76</v>
      </c>
      <c r="B82" s="365" t="str">
        <f>'B Input'!A140</f>
        <v>B</v>
      </c>
      <c r="C82" s="366" t="str">
        <f>'B Input'!B140</f>
        <v>Ezekiel Burton</v>
      </c>
      <c r="D82" s="366" t="str">
        <f>'B Input'!B138</f>
        <v>South Medford -Black</v>
      </c>
      <c r="E82" s="367">
        <f>'B Input'!AA140</f>
        <v>2</v>
      </c>
      <c r="F82" s="367">
        <f>'B Input'!AB140</f>
        <v>9</v>
      </c>
      <c r="G82" s="357">
        <f t="shared" si="2"/>
        <v>24</v>
      </c>
      <c r="H82" s="357">
        <f>'B Input'!AC140</f>
        <v>24</v>
      </c>
      <c r="I82" s="363">
        <f>IF('B Input'!AC140&lt;1,0,G82/H82)</f>
        <v>1</v>
      </c>
      <c r="J82" s="159"/>
      <c r="K82" s="154"/>
      <c r="L82" s="154"/>
      <c r="M82" s="154"/>
    </row>
    <row r="83" spans="1:13" ht="17.45" customHeight="1" x14ac:dyDescent="0.25">
      <c r="A83" s="358">
        <v>77</v>
      </c>
      <c r="B83" s="362" t="str">
        <f>'B Input'!A82</f>
        <v>G</v>
      </c>
      <c r="C83" s="356" t="str">
        <f>'B Input'!B82</f>
        <v>Sasha Pelson</v>
      </c>
      <c r="D83" s="364" t="str">
        <f>'B Input'!B78</f>
        <v>Hidden Valley 1</v>
      </c>
      <c r="E83" s="357">
        <f>'B Input'!AA82</f>
        <v>5</v>
      </c>
      <c r="F83" s="357">
        <f>'B Input'!AB82</f>
        <v>3</v>
      </c>
      <c r="G83" s="357">
        <f t="shared" si="2"/>
        <v>21</v>
      </c>
      <c r="H83" s="357">
        <f>'B Input'!AC82</f>
        <v>24</v>
      </c>
      <c r="I83" s="363">
        <f>IF('B Input'!AC82&lt;1,0,G83/H83)</f>
        <v>0.875</v>
      </c>
      <c r="J83" s="159"/>
      <c r="K83" s="154"/>
      <c r="L83" s="154"/>
      <c r="M83" s="154"/>
    </row>
    <row r="84" spans="1:13" ht="17.45" customHeight="1" x14ac:dyDescent="0.25">
      <c r="A84" s="358">
        <v>78</v>
      </c>
      <c r="B84" s="362" t="str">
        <f>'B Input'!A80</f>
        <v>G</v>
      </c>
      <c r="C84" s="356" t="str">
        <f>'B Input'!B80</f>
        <v>Naomi Musillo</v>
      </c>
      <c r="D84" s="356" t="str">
        <f>'B Input'!B78</f>
        <v>Hidden Valley 1</v>
      </c>
      <c r="E84" s="357">
        <f>'B Input'!AA80</f>
        <v>3</v>
      </c>
      <c r="F84" s="357">
        <f>'B Input'!AB80</f>
        <v>5</v>
      </c>
      <c r="G84" s="357">
        <f t="shared" si="2"/>
        <v>19</v>
      </c>
      <c r="H84" s="357">
        <f>'B Input'!AC80</f>
        <v>24</v>
      </c>
      <c r="I84" s="363">
        <f>IF('B Input'!AC80&lt;1,0,G84/H84)</f>
        <v>0.79166666666666663</v>
      </c>
      <c r="J84" s="159"/>
      <c r="K84" s="154"/>
      <c r="L84" s="154"/>
      <c r="M84" s="154"/>
    </row>
    <row r="85" spans="1:13" ht="17.45" customHeight="1" x14ac:dyDescent="0.25">
      <c r="A85" s="358">
        <v>79</v>
      </c>
      <c r="B85" s="362" t="str">
        <f>'B Input'!A155</f>
        <v>B</v>
      </c>
      <c r="C85" s="356" t="str">
        <f>'B Input'!B155</f>
        <v>Ben Reed</v>
      </c>
      <c r="D85" s="356" t="str">
        <f>'B Input'!B150</f>
        <v>Crater</v>
      </c>
      <c r="E85" s="357">
        <f>'B Input'!AA155</f>
        <v>4</v>
      </c>
      <c r="F85" s="357">
        <f>'B Input'!AB155</f>
        <v>2</v>
      </c>
      <c r="G85" s="357">
        <f t="shared" si="2"/>
        <v>16</v>
      </c>
      <c r="H85" s="357">
        <f>'B Input'!AC155</f>
        <v>24</v>
      </c>
      <c r="I85" s="363">
        <f>IF('B Input'!AC155&lt;1,0,G85/H85)</f>
        <v>0.66666666666666663</v>
      </c>
      <c r="J85" s="159"/>
      <c r="K85" s="154"/>
      <c r="L85" s="154"/>
      <c r="M85" s="154"/>
    </row>
    <row r="86" spans="1:13" ht="17.45" customHeight="1" x14ac:dyDescent="0.25">
      <c r="A86" s="358">
        <v>80</v>
      </c>
      <c r="B86" s="362" t="str">
        <f>'B Input'!A180</f>
        <v>B</v>
      </c>
      <c r="C86" s="356" t="str">
        <f>'B Input'!B180</f>
        <v>John Benfill</v>
      </c>
      <c r="D86" s="364" t="str">
        <f>'B Input'!B174</f>
        <v>Phoenix</v>
      </c>
      <c r="E86" s="357">
        <f>'B Input'!AA180</f>
        <v>2</v>
      </c>
      <c r="F86" s="357">
        <f>'B Input'!AB180</f>
        <v>4</v>
      </c>
      <c r="G86" s="357">
        <f t="shared" si="2"/>
        <v>14</v>
      </c>
      <c r="H86" s="357">
        <f>'B Input'!AC180</f>
        <v>24</v>
      </c>
      <c r="I86" s="363">
        <f>IF('B Input'!AC180&lt;1,0,G86/H86)</f>
        <v>0.58333333333333337</v>
      </c>
      <c r="J86" s="159"/>
      <c r="K86" s="154"/>
      <c r="L86" s="154"/>
      <c r="M86" s="154"/>
    </row>
    <row r="87" spans="1:13" ht="17.45" customHeight="1" x14ac:dyDescent="0.25">
      <c r="A87" s="358">
        <v>81</v>
      </c>
      <c r="B87" s="362" t="str">
        <f>'B Input'!A31</f>
        <v>B</v>
      </c>
      <c r="C87" s="356" t="str">
        <f>'B Input'!B31</f>
        <v>Zackery Ferguson</v>
      </c>
      <c r="D87" s="356" t="str">
        <f>'B Input'!B30</f>
        <v>Grants Pass 1</v>
      </c>
      <c r="E87" s="357">
        <f>'B Input'!AA31</f>
        <v>5</v>
      </c>
      <c r="F87" s="357">
        <f>'B Input'!AB31</f>
        <v>9</v>
      </c>
      <c r="G87" s="357">
        <f t="shared" si="2"/>
        <v>33</v>
      </c>
      <c r="H87" s="357">
        <f>'B Input'!AC31</f>
        <v>20</v>
      </c>
      <c r="I87" s="363">
        <f>IF('B Input'!AC31&lt;1,0,G87/H87)</f>
        <v>1.65</v>
      </c>
      <c r="J87" s="159"/>
      <c r="K87" s="154"/>
      <c r="L87" s="154"/>
      <c r="M87" s="154"/>
    </row>
    <row r="88" spans="1:13" ht="17.45" customHeight="1" x14ac:dyDescent="0.25">
      <c r="A88" s="358">
        <v>82</v>
      </c>
      <c r="B88" s="362" t="str">
        <f>'B Input'!A32</f>
        <v>B</v>
      </c>
      <c r="C88" s="356" t="str">
        <f>'B Input'!B32</f>
        <v>Lawson Haworth</v>
      </c>
      <c r="D88" s="356" t="str">
        <f>'B Input'!B30</f>
        <v>Grants Pass 1</v>
      </c>
      <c r="E88" s="357">
        <f>'B Input'!AA32</f>
        <v>6</v>
      </c>
      <c r="F88" s="357">
        <f>'B Input'!AB32</f>
        <v>6</v>
      </c>
      <c r="G88" s="357">
        <f t="shared" si="2"/>
        <v>30</v>
      </c>
      <c r="H88" s="357">
        <f>'B Input'!AC32</f>
        <v>20</v>
      </c>
      <c r="I88" s="363">
        <f>IF('B Input'!AC32&lt;1,0,G88/H88)</f>
        <v>1.5</v>
      </c>
      <c r="J88" s="159"/>
      <c r="K88" s="154"/>
      <c r="L88" s="154"/>
      <c r="M88" s="154"/>
    </row>
    <row r="89" spans="1:13" ht="17.45" customHeight="1" x14ac:dyDescent="0.25">
      <c r="A89" s="358">
        <v>83</v>
      </c>
      <c r="B89" s="365" t="str">
        <f>'B Input'!A145</f>
        <v>B</v>
      </c>
      <c r="C89" s="366" t="str">
        <f>'B Input'!B145</f>
        <v>Emmanuel Garduno</v>
      </c>
      <c r="D89" s="366" t="str">
        <f>'B Input'!B138</f>
        <v>South Medford -Black</v>
      </c>
      <c r="E89" s="367">
        <f>'B Input'!AA145</f>
        <v>5</v>
      </c>
      <c r="F89" s="367">
        <f>'B Input'!AB145</f>
        <v>7</v>
      </c>
      <c r="G89" s="357">
        <f t="shared" si="2"/>
        <v>29</v>
      </c>
      <c r="H89" s="357">
        <f>'B Input'!AC145</f>
        <v>20</v>
      </c>
      <c r="I89" s="363">
        <f>IF('B Input'!AC145&lt;1,0,G89/H89)</f>
        <v>1.45</v>
      </c>
      <c r="J89" s="159"/>
      <c r="K89" s="154"/>
      <c r="L89" s="154"/>
      <c r="M89" s="154"/>
    </row>
    <row r="90" spans="1:13" ht="17.45" customHeight="1" x14ac:dyDescent="0.25">
      <c r="A90" s="358">
        <v>84</v>
      </c>
      <c r="B90" s="365" t="str">
        <f>'B Input'!A143</f>
        <v>B</v>
      </c>
      <c r="C90" s="366" t="str">
        <f>'B Input'!B143</f>
        <v>Nate Neville</v>
      </c>
      <c r="D90" s="366" t="str">
        <f>'B Input'!B138</f>
        <v>South Medford -Black</v>
      </c>
      <c r="E90" s="367">
        <f>'B Input'!AA143</f>
        <v>7</v>
      </c>
      <c r="F90" s="367">
        <f>'B Input'!AB143</f>
        <v>2</v>
      </c>
      <c r="G90" s="357">
        <f t="shared" si="2"/>
        <v>25</v>
      </c>
      <c r="H90" s="357">
        <f>'B Input'!AC143</f>
        <v>20</v>
      </c>
      <c r="I90" s="363">
        <f>IF('B Input'!AC143&lt;1,0,G90/H90)</f>
        <v>1.25</v>
      </c>
      <c r="J90" s="159"/>
      <c r="K90" s="154"/>
      <c r="L90" s="154"/>
      <c r="M90" s="154"/>
    </row>
    <row r="91" spans="1:13" ht="17.45" customHeight="1" x14ac:dyDescent="0.25">
      <c r="A91" s="358">
        <v>85</v>
      </c>
      <c r="B91" s="362" t="str">
        <f>'B Input'!A156</f>
        <v>B</v>
      </c>
      <c r="C91" s="356" t="str">
        <f>'B Input'!B156</f>
        <v>Nathan Bowers</v>
      </c>
      <c r="D91" s="356" t="str">
        <f>'B Input'!B150</f>
        <v>Crater</v>
      </c>
      <c r="E91" s="357">
        <f>'B Input'!AA156</f>
        <v>2</v>
      </c>
      <c r="F91" s="357">
        <f>'B Input'!AB156</f>
        <v>7</v>
      </c>
      <c r="G91" s="357">
        <f t="shared" si="2"/>
        <v>20</v>
      </c>
      <c r="H91" s="357">
        <f>'B Input'!AC156</f>
        <v>20</v>
      </c>
      <c r="I91" s="363">
        <f>IF('B Input'!AC156&lt;1,0,G91/H91)</f>
        <v>1</v>
      </c>
      <c r="J91" s="159"/>
      <c r="K91" s="154"/>
      <c r="L91" s="154"/>
      <c r="M91" s="154"/>
    </row>
    <row r="92" spans="1:13" ht="17.45" customHeight="1" x14ac:dyDescent="0.25">
      <c r="A92" s="358">
        <v>86</v>
      </c>
      <c r="B92" s="362" t="str">
        <f>'B Input'!A20</f>
        <v>B</v>
      </c>
      <c r="C92" s="356" t="str">
        <f>'B Input'!B20</f>
        <v>Keith Habis</v>
      </c>
      <c r="D92" s="356" t="str">
        <f>'B Input'!B18</f>
        <v>North Medford 2</v>
      </c>
      <c r="E92" s="357">
        <f>'B Input'!AA20</f>
        <v>0</v>
      </c>
      <c r="F92" s="357">
        <f>'B Input'!AB20</f>
        <v>7</v>
      </c>
      <c r="G92" s="357">
        <f t="shared" si="2"/>
        <v>14</v>
      </c>
      <c r="H92" s="357">
        <f>'B Input'!AC20</f>
        <v>20</v>
      </c>
      <c r="I92" s="363">
        <f>IF('B Input'!AC20&lt;1,0,G92/H92)</f>
        <v>0.7</v>
      </c>
      <c r="J92" s="159"/>
      <c r="K92" s="154"/>
      <c r="L92" s="154"/>
      <c r="M92" s="154"/>
    </row>
    <row r="93" spans="1:13" ht="17.45" customHeight="1" x14ac:dyDescent="0.25">
      <c r="A93" s="358">
        <v>87</v>
      </c>
      <c r="B93" s="362" t="str">
        <f>'B Input'!A19</f>
        <v>B</v>
      </c>
      <c r="C93" s="356" t="str">
        <f>'B Input'!B19</f>
        <v>Ryan Burke</v>
      </c>
      <c r="D93" s="356" t="str">
        <f>'B Input'!B18</f>
        <v>North Medford 2</v>
      </c>
      <c r="E93" s="357">
        <f>'B Input'!AA19</f>
        <v>2</v>
      </c>
      <c r="F93" s="357">
        <f>'B Input'!AB19</f>
        <v>3</v>
      </c>
      <c r="G93" s="357">
        <f t="shared" si="2"/>
        <v>12</v>
      </c>
      <c r="H93" s="357">
        <f>'B Input'!AC19</f>
        <v>20</v>
      </c>
      <c r="I93" s="363">
        <f>IF('B Input'!AC19&lt;1,0,G93/H93)</f>
        <v>0.6</v>
      </c>
      <c r="J93" s="159"/>
      <c r="K93" s="154"/>
      <c r="L93" s="154"/>
      <c r="M93" s="154"/>
    </row>
    <row r="94" spans="1:13" ht="17.45" customHeight="1" x14ac:dyDescent="0.25">
      <c r="A94" s="358">
        <v>88</v>
      </c>
      <c r="B94" s="362" t="str">
        <f>'B Input'!A9</f>
        <v>B</v>
      </c>
      <c r="C94" s="356" t="str">
        <f>'B Input'!B9</f>
        <v>Cayden Morris</v>
      </c>
      <c r="D94" s="356" t="str">
        <f>'B Input'!B6</f>
        <v>North Medford 1</v>
      </c>
      <c r="E94" s="357">
        <f>'B Input'!AA9</f>
        <v>8</v>
      </c>
      <c r="F94" s="357">
        <f>'B Input'!AB9</f>
        <v>5</v>
      </c>
      <c r="G94" s="357">
        <f t="shared" si="2"/>
        <v>34</v>
      </c>
      <c r="H94" s="357">
        <f>'B Input'!AC9</f>
        <v>16</v>
      </c>
      <c r="I94" s="363">
        <f>IF('B Input'!AC9&lt;1,0,G94/H94)</f>
        <v>2.125</v>
      </c>
      <c r="J94" s="159"/>
      <c r="K94" s="154"/>
      <c r="L94" s="154"/>
      <c r="M94" s="154"/>
    </row>
    <row r="95" spans="1:13" ht="17.45" customHeight="1" x14ac:dyDescent="0.25">
      <c r="A95" s="358">
        <v>89</v>
      </c>
      <c r="B95" s="362" t="str">
        <f>'B Input'!A8</f>
        <v>B</v>
      </c>
      <c r="C95" s="356" t="str">
        <f>'B Input'!B8</f>
        <v>Eric Drake</v>
      </c>
      <c r="D95" s="356" t="str">
        <f>'B Input'!B6</f>
        <v>North Medford 1</v>
      </c>
      <c r="E95" s="357">
        <f>'B Input'!AA8</f>
        <v>4</v>
      </c>
      <c r="F95" s="357">
        <f>'B Input'!AB8</f>
        <v>10</v>
      </c>
      <c r="G95" s="357">
        <f t="shared" si="2"/>
        <v>32</v>
      </c>
      <c r="H95" s="357">
        <f>'B Input'!AC8</f>
        <v>16</v>
      </c>
      <c r="I95" s="363">
        <f>IF('B Input'!AC8&lt;1,0,G95/H95)</f>
        <v>2</v>
      </c>
      <c r="J95" s="159"/>
      <c r="K95" s="154"/>
      <c r="L95" s="154"/>
      <c r="M95" s="154"/>
    </row>
    <row r="96" spans="1:13" ht="17.45" customHeight="1" x14ac:dyDescent="0.25">
      <c r="A96" s="358">
        <v>90</v>
      </c>
      <c r="B96" s="362" t="str">
        <f>'B Input'!A84</f>
        <v>B</v>
      </c>
      <c r="C96" s="356" t="str">
        <f>'B Input'!B84</f>
        <v>Aiden Fiske</v>
      </c>
      <c r="D96" s="356" t="str">
        <f>'B Input'!B78</f>
        <v>Hidden Valley 1</v>
      </c>
      <c r="E96" s="357">
        <f>'B Input'!AA84</f>
        <v>4</v>
      </c>
      <c r="F96" s="357">
        <f>'B Input'!AB84</f>
        <v>3</v>
      </c>
      <c r="G96" s="357">
        <f t="shared" si="2"/>
        <v>18</v>
      </c>
      <c r="H96" s="357">
        <f>'B Input'!AC84</f>
        <v>16</v>
      </c>
      <c r="I96" s="363">
        <f>IF('B Input'!AC84&lt;1,0,G96/H96)</f>
        <v>1.125</v>
      </c>
      <c r="J96" s="159"/>
      <c r="K96" s="154"/>
      <c r="L96" s="154"/>
      <c r="M96" s="154"/>
    </row>
    <row r="97" spans="1:13" ht="17.45" customHeight="1" x14ac:dyDescent="0.25">
      <c r="A97" s="358">
        <v>91</v>
      </c>
      <c r="B97" s="362" t="str">
        <f>'B Input'!A179</f>
        <v>G</v>
      </c>
      <c r="C97" s="356" t="str">
        <f>'B Input'!B179</f>
        <v>Angelica Benfill</v>
      </c>
      <c r="D97" s="364" t="str">
        <f>'B Input'!B174</f>
        <v>Phoenix</v>
      </c>
      <c r="E97" s="357">
        <f>'B Input'!AA179</f>
        <v>2</v>
      </c>
      <c r="F97" s="357">
        <f>'B Input'!AB179</f>
        <v>2</v>
      </c>
      <c r="G97" s="357">
        <f t="shared" si="2"/>
        <v>10</v>
      </c>
      <c r="H97" s="357">
        <f>'B Input'!AC179</f>
        <v>16</v>
      </c>
      <c r="I97" s="363">
        <f>IF('B Input'!AC179&lt;1,0,G97/H97)</f>
        <v>0.625</v>
      </c>
      <c r="J97" s="159"/>
      <c r="K97" s="154"/>
      <c r="L97" s="154"/>
      <c r="M97" s="154"/>
    </row>
    <row r="98" spans="1:13" ht="17.45" customHeight="1" x14ac:dyDescent="0.25">
      <c r="A98" s="358">
        <v>92</v>
      </c>
      <c r="B98" s="362" t="str">
        <f>'B Input'!A81</f>
        <v>G</v>
      </c>
      <c r="C98" s="356" t="str">
        <f>'B Input'!B81</f>
        <v>Addison Musillo</v>
      </c>
      <c r="D98" s="364" t="str">
        <f>'B Input'!B78</f>
        <v>Hidden Valley 1</v>
      </c>
      <c r="E98" s="357">
        <f>'B Input'!AA81</f>
        <v>0</v>
      </c>
      <c r="F98" s="357">
        <f>'B Input'!AB81</f>
        <v>5</v>
      </c>
      <c r="G98" s="357">
        <f t="shared" si="2"/>
        <v>10</v>
      </c>
      <c r="H98" s="357">
        <f>'B Input'!AC81</f>
        <v>16</v>
      </c>
      <c r="I98" s="363">
        <f>IF('B Input'!AC81&lt;1,0,G98/H98)</f>
        <v>0.625</v>
      </c>
      <c r="J98" s="159"/>
      <c r="K98" s="154"/>
      <c r="L98" s="154"/>
      <c r="M98" s="154"/>
    </row>
    <row r="99" spans="1:13" ht="17.45" customHeight="1" x14ac:dyDescent="0.25">
      <c r="A99" s="358">
        <v>93</v>
      </c>
      <c r="B99" s="362" t="str">
        <f>'B Input'!A60</f>
        <v>B</v>
      </c>
      <c r="C99" s="356" t="str">
        <f>'B Input'!B60</f>
        <v>Max Kirby</v>
      </c>
      <c r="D99" s="364" t="str">
        <f>'B Input'!B54</f>
        <v>Roseburg</v>
      </c>
      <c r="E99" s="357">
        <f>'B Input'!AA60</f>
        <v>3</v>
      </c>
      <c r="F99" s="357">
        <f>'B Input'!AB60</f>
        <v>4</v>
      </c>
      <c r="G99" s="357">
        <f t="shared" si="2"/>
        <v>17</v>
      </c>
      <c r="H99" s="357">
        <f>'B Input'!AC60</f>
        <v>14</v>
      </c>
      <c r="I99" s="363">
        <f>IF('B Input'!AC60&lt;1,0,G99/H99)</f>
        <v>1.2142857142857142</v>
      </c>
      <c r="J99" s="159"/>
      <c r="K99" s="154"/>
      <c r="L99" s="154"/>
      <c r="M99" s="154"/>
    </row>
    <row r="100" spans="1:13" ht="17.45" customHeight="1" x14ac:dyDescent="0.25">
      <c r="A100" s="358">
        <v>94</v>
      </c>
      <c r="B100" s="362" t="str">
        <f>'B Input'!A104</f>
        <v>B</v>
      </c>
      <c r="C100" s="356" t="str">
        <f>'B Input'!B104</f>
        <v>Bradley Oneslayer</v>
      </c>
      <c r="D100" s="356" t="str">
        <f>'B Input'!B102</f>
        <v>South Umpqua</v>
      </c>
      <c r="E100" s="357">
        <f>'B Input'!AA104</f>
        <v>4</v>
      </c>
      <c r="F100" s="357">
        <f>'B Input'!AB104</f>
        <v>3</v>
      </c>
      <c r="G100" s="357">
        <f t="shared" si="2"/>
        <v>18</v>
      </c>
      <c r="H100" s="357">
        <f>'B Input'!AC104</f>
        <v>8</v>
      </c>
      <c r="I100" s="363">
        <f>IF('B Input'!AC104&lt;1,0,G100/H100)</f>
        <v>2.25</v>
      </c>
      <c r="J100" s="159"/>
      <c r="K100" s="154"/>
      <c r="L100" s="154"/>
      <c r="M100" s="154"/>
    </row>
    <row r="101" spans="1:13" ht="17.45" customHeight="1" x14ac:dyDescent="0.25">
      <c r="A101" s="358">
        <v>95</v>
      </c>
      <c r="B101" s="362">
        <f>'B Input'!A120</f>
        <v>0</v>
      </c>
      <c r="C101" s="356">
        <f>'B Input'!B120</f>
        <v>0</v>
      </c>
      <c r="D101" s="356" t="str">
        <f>'B Input'!B114</f>
        <v>South Medford 1</v>
      </c>
      <c r="E101" s="357">
        <f>'B Input'!AA120</f>
        <v>0</v>
      </c>
      <c r="F101" s="357">
        <f>'B Input'!AB120</f>
        <v>0</v>
      </c>
      <c r="G101" s="357">
        <f t="shared" ref="G101:G102" si="3">E101*3+F101*2</f>
        <v>0</v>
      </c>
      <c r="H101" s="357">
        <f>'B Input'!AC120</f>
        <v>0</v>
      </c>
      <c r="I101" s="363">
        <f>IF('B Input'!AC120&lt;1,0,G101/H101)</f>
        <v>0</v>
      </c>
      <c r="J101" s="159"/>
      <c r="K101" s="154"/>
      <c r="L101" s="154"/>
      <c r="M101" s="154"/>
    </row>
    <row r="102" spans="1:13" ht="17.45" customHeight="1" x14ac:dyDescent="0.25">
      <c r="A102" s="358">
        <v>96</v>
      </c>
      <c r="B102" s="362">
        <f>'B Input'!A14</f>
        <v>0</v>
      </c>
      <c r="C102" s="356">
        <f>'B Input'!B14</f>
        <v>0</v>
      </c>
      <c r="D102" s="356" t="str">
        <f>'B Input'!B6</f>
        <v>North Medford 1</v>
      </c>
      <c r="E102" s="357">
        <f>'B Input'!AA14</f>
        <v>0</v>
      </c>
      <c r="F102" s="357">
        <f>'B Input'!AB14</f>
        <v>0</v>
      </c>
      <c r="G102" s="357">
        <f t="shared" si="3"/>
        <v>0</v>
      </c>
      <c r="H102" s="357">
        <f>'B Input'!AC14</f>
        <v>0</v>
      </c>
      <c r="I102" s="363">
        <f>IF('B Input'!AC14&lt;1,0,G102/H102)</f>
        <v>0</v>
      </c>
      <c r="J102" s="159"/>
      <c r="K102" s="154"/>
      <c r="L102" s="154"/>
      <c r="M102" s="154"/>
    </row>
    <row r="103" spans="1:13" ht="17.45" customHeight="1" x14ac:dyDescent="0.25">
      <c r="A103" s="358">
        <v>97</v>
      </c>
      <c r="B103" s="362">
        <f>'B Input'!A25</f>
        <v>0</v>
      </c>
      <c r="C103" s="356">
        <f>'B Input'!B25</f>
        <v>0</v>
      </c>
      <c r="D103" s="356" t="str">
        <f>'B Input'!B18</f>
        <v>North Medford 2</v>
      </c>
      <c r="E103" s="357">
        <f>'B Input'!AA25</f>
        <v>0</v>
      </c>
      <c r="F103" s="357">
        <f>'B Input'!AB25</f>
        <v>0</v>
      </c>
      <c r="G103" s="357">
        <f t="shared" ref="G103:G133" si="4">E103*3+F103*2</f>
        <v>0</v>
      </c>
      <c r="H103" s="357">
        <f>'B Input'!AC25</f>
        <v>0</v>
      </c>
      <c r="I103" s="363">
        <f>IF('B Input'!AC25&lt;1,0,G103/H103)</f>
        <v>0</v>
      </c>
      <c r="J103" s="159"/>
      <c r="K103" s="154"/>
      <c r="L103" s="154"/>
      <c r="M103" s="154"/>
    </row>
    <row r="104" spans="1:13" ht="17.45" customHeight="1" x14ac:dyDescent="0.25">
      <c r="A104" s="358">
        <v>98</v>
      </c>
      <c r="B104" s="362">
        <f>'B Input'!A26</f>
        <v>0</v>
      </c>
      <c r="C104" s="356">
        <f>'B Input'!B26</f>
        <v>0</v>
      </c>
      <c r="D104" s="356" t="str">
        <f>'B Input'!B18</f>
        <v>North Medford 2</v>
      </c>
      <c r="E104" s="357">
        <f>'B Input'!AA26</f>
        <v>0</v>
      </c>
      <c r="F104" s="357">
        <f>'B Input'!AB26</f>
        <v>0</v>
      </c>
      <c r="G104" s="357">
        <f t="shared" si="4"/>
        <v>0</v>
      </c>
      <c r="H104" s="357">
        <f>'B Input'!AC26</f>
        <v>0</v>
      </c>
      <c r="I104" s="363">
        <f>IF('B Input'!AC26&lt;1,0,G104/H104)</f>
        <v>0</v>
      </c>
      <c r="J104" s="159"/>
      <c r="K104" s="154"/>
      <c r="L104" s="154"/>
      <c r="M104" s="154"/>
    </row>
    <row r="105" spans="1:13" ht="17.45" customHeight="1" x14ac:dyDescent="0.25">
      <c r="A105" s="358">
        <v>99</v>
      </c>
      <c r="B105" s="362">
        <f>'B Input'!A37</f>
        <v>0</v>
      </c>
      <c r="C105" s="356">
        <f>'B Input'!B37</f>
        <v>0</v>
      </c>
      <c r="D105" s="356" t="str">
        <f>'B Input'!B30</f>
        <v>Grants Pass 1</v>
      </c>
      <c r="E105" s="357">
        <f>'B Input'!AA37</f>
        <v>0</v>
      </c>
      <c r="F105" s="357">
        <f>'B Input'!AB37</f>
        <v>0</v>
      </c>
      <c r="G105" s="357">
        <f t="shared" si="4"/>
        <v>0</v>
      </c>
      <c r="H105" s="357">
        <f>'B Input'!AC37</f>
        <v>0</v>
      </c>
      <c r="I105" s="363">
        <f>IF('B Input'!AC37&lt;1,0,G105/H105)</f>
        <v>0</v>
      </c>
      <c r="J105" s="159"/>
      <c r="K105" s="154"/>
      <c r="L105" s="154"/>
      <c r="M105" s="154"/>
    </row>
    <row r="106" spans="1:13" ht="17.45" customHeight="1" x14ac:dyDescent="0.25">
      <c r="A106" s="358">
        <v>100</v>
      </c>
      <c r="B106" s="362">
        <f>'B Input'!A38</f>
        <v>0</v>
      </c>
      <c r="C106" s="356">
        <f>'B Input'!B38</f>
        <v>0</v>
      </c>
      <c r="D106" s="356" t="str">
        <f>'B Input'!B30</f>
        <v>Grants Pass 1</v>
      </c>
      <c r="E106" s="357">
        <f>'B Input'!AA38</f>
        <v>0</v>
      </c>
      <c r="F106" s="357">
        <f>'B Input'!AB38</f>
        <v>0</v>
      </c>
      <c r="G106" s="357">
        <f t="shared" si="4"/>
        <v>0</v>
      </c>
      <c r="H106" s="357">
        <f>'B Input'!AC38</f>
        <v>0</v>
      </c>
      <c r="I106" s="363">
        <f>IF('B Input'!AC38&lt;1,0,G106/H106)</f>
        <v>0</v>
      </c>
      <c r="J106" s="159"/>
      <c r="K106" s="154"/>
      <c r="L106" s="154"/>
      <c r="M106" s="154"/>
    </row>
    <row r="107" spans="1:13" ht="17.45" customHeight="1" x14ac:dyDescent="0.25">
      <c r="A107" s="358">
        <v>101</v>
      </c>
      <c r="B107" s="362">
        <f>'B Input'!A48</f>
        <v>0</v>
      </c>
      <c r="C107" s="356">
        <f>'B Input'!B48</f>
        <v>0</v>
      </c>
      <c r="D107" s="364" t="str">
        <f>'B Input'!B42</f>
        <v>Grants Pass 2</v>
      </c>
      <c r="E107" s="357">
        <f>'B Input'!AA48</f>
        <v>0</v>
      </c>
      <c r="F107" s="357">
        <f>'B Input'!AB48</f>
        <v>0</v>
      </c>
      <c r="G107" s="357">
        <f t="shared" si="4"/>
        <v>0</v>
      </c>
      <c r="H107" s="357">
        <f>'B Input'!AC48</f>
        <v>0</v>
      </c>
      <c r="I107" s="363">
        <f>IF('B Input'!AC48&lt;1,0,G107/H107)</f>
        <v>0</v>
      </c>
      <c r="J107" s="159"/>
      <c r="K107" s="154"/>
      <c r="L107" s="154"/>
      <c r="M107" s="154"/>
    </row>
    <row r="108" spans="1:13" ht="17.45" customHeight="1" x14ac:dyDescent="0.25">
      <c r="A108" s="358">
        <v>102</v>
      </c>
      <c r="B108" s="362">
        <f>'B Input'!A49</f>
        <v>0</v>
      </c>
      <c r="C108" s="356">
        <f>'B Input'!B49</f>
        <v>0</v>
      </c>
      <c r="D108" s="364" t="str">
        <f>'B Input'!B42</f>
        <v>Grants Pass 2</v>
      </c>
      <c r="E108" s="357">
        <f>'B Input'!AA49</f>
        <v>0</v>
      </c>
      <c r="F108" s="357">
        <f>'B Input'!AB49</f>
        <v>0</v>
      </c>
      <c r="G108" s="357">
        <f t="shared" si="4"/>
        <v>0</v>
      </c>
      <c r="H108" s="357">
        <f>'B Input'!AC49</f>
        <v>0</v>
      </c>
      <c r="I108" s="363">
        <f>IF('B Input'!AC49&lt;1,0,G108/H108)</f>
        <v>0</v>
      </c>
      <c r="J108" s="159"/>
      <c r="K108" s="154"/>
      <c r="L108" s="154"/>
      <c r="M108" s="154"/>
    </row>
    <row r="109" spans="1:13" ht="17.45" customHeight="1" x14ac:dyDescent="0.25">
      <c r="A109" s="358">
        <v>103</v>
      </c>
      <c r="B109" s="362">
        <f>'B Input'!A50</f>
        <v>0</v>
      </c>
      <c r="C109" s="356">
        <f>'B Input'!B50</f>
        <v>0</v>
      </c>
      <c r="D109" s="364" t="str">
        <f>'B Input'!B42</f>
        <v>Grants Pass 2</v>
      </c>
      <c r="E109" s="357">
        <f>'B Input'!AA50</f>
        <v>0</v>
      </c>
      <c r="F109" s="357">
        <f>'B Input'!AB50</f>
        <v>0</v>
      </c>
      <c r="G109" s="357">
        <f t="shared" si="4"/>
        <v>0</v>
      </c>
      <c r="H109" s="357">
        <f>'B Input'!AC50</f>
        <v>0</v>
      </c>
      <c r="I109" s="363">
        <f>IF('B Input'!AC50&lt;1,0,G109/H109)</f>
        <v>0</v>
      </c>
      <c r="J109" s="159"/>
      <c r="K109" s="154"/>
      <c r="L109" s="154"/>
      <c r="M109" s="154"/>
    </row>
    <row r="110" spans="1:13" ht="17.45" customHeight="1" x14ac:dyDescent="0.25">
      <c r="A110" s="358">
        <v>104</v>
      </c>
      <c r="B110" s="362" t="str">
        <f>'B Input'!A61</f>
        <v>B</v>
      </c>
      <c r="C110" s="356" t="str">
        <f>'B Input'!B61</f>
        <v>Daygen Mosczyski</v>
      </c>
      <c r="D110" s="364" t="str">
        <f>'B Input'!B54</f>
        <v>Roseburg</v>
      </c>
      <c r="E110" s="357">
        <f>'B Input'!AA61</f>
        <v>0</v>
      </c>
      <c r="F110" s="357">
        <f>'B Input'!AB61</f>
        <v>0</v>
      </c>
      <c r="G110" s="357">
        <f t="shared" si="4"/>
        <v>0</v>
      </c>
      <c r="H110" s="357">
        <f>'B Input'!AC61</f>
        <v>0</v>
      </c>
      <c r="I110" s="363">
        <f>IF('B Input'!AC61&lt;1,0,G110/H110)</f>
        <v>0</v>
      </c>
      <c r="J110" s="159"/>
      <c r="K110" s="154"/>
      <c r="L110" s="154"/>
      <c r="M110" s="154"/>
    </row>
    <row r="111" spans="1:13" ht="17.45" customHeight="1" x14ac:dyDescent="0.25">
      <c r="A111" s="358">
        <v>105</v>
      </c>
      <c r="B111" s="362" t="str">
        <f>'B Input'!A62</f>
        <v>B</v>
      </c>
      <c r="C111" s="356" t="str">
        <f>'B Input'!B62</f>
        <v>Alex Steidl</v>
      </c>
      <c r="D111" s="364" t="str">
        <f>'B Input'!B54</f>
        <v>Roseburg</v>
      </c>
      <c r="E111" s="357">
        <f>'B Input'!AA62</f>
        <v>0</v>
      </c>
      <c r="F111" s="357">
        <f>'B Input'!AB62</f>
        <v>0</v>
      </c>
      <c r="G111" s="357">
        <f t="shared" si="4"/>
        <v>0</v>
      </c>
      <c r="H111" s="357">
        <f>'B Input'!AC62</f>
        <v>0</v>
      </c>
      <c r="I111" s="363">
        <f>IF('B Input'!AC62&lt;1,0,G111/H111)</f>
        <v>0</v>
      </c>
      <c r="J111" s="159"/>
      <c r="K111" s="154"/>
      <c r="L111" s="154"/>
      <c r="M111" s="154"/>
    </row>
    <row r="112" spans="1:13" ht="17.45" customHeight="1" x14ac:dyDescent="0.25">
      <c r="A112" s="358">
        <v>106</v>
      </c>
      <c r="B112" s="362">
        <f>'B Input'!A72</f>
        <v>0</v>
      </c>
      <c r="C112" s="356">
        <f>'B Input'!B72</f>
        <v>0</v>
      </c>
      <c r="D112" s="364" t="str">
        <f>'B Input'!B66</f>
        <v>St Mary's</v>
      </c>
      <c r="E112" s="357">
        <f>'B Input'!AA72</f>
        <v>0</v>
      </c>
      <c r="F112" s="357">
        <f>'B Input'!AB72</f>
        <v>0</v>
      </c>
      <c r="G112" s="357">
        <f t="shared" si="4"/>
        <v>0</v>
      </c>
      <c r="H112" s="357">
        <f>'B Input'!AC72</f>
        <v>0</v>
      </c>
      <c r="I112" s="363">
        <f>IF('B Input'!AC72&lt;1,0,G112/H112)</f>
        <v>0</v>
      </c>
      <c r="J112" s="159"/>
      <c r="K112" s="154"/>
      <c r="L112" s="154"/>
      <c r="M112" s="154"/>
    </row>
    <row r="113" spans="1:13" ht="17.45" customHeight="1" x14ac:dyDescent="0.25">
      <c r="A113" s="358">
        <v>107</v>
      </c>
      <c r="B113" s="362">
        <f>'B Input'!A73</f>
        <v>0</v>
      </c>
      <c r="C113" s="356">
        <f>'B Input'!B73</f>
        <v>0</v>
      </c>
      <c r="D113" s="364" t="str">
        <f>'B Input'!B66</f>
        <v>St Mary's</v>
      </c>
      <c r="E113" s="357">
        <f>'B Input'!AA73</f>
        <v>0</v>
      </c>
      <c r="F113" s="357">
        <f>'B Input'!AB73</f>
        <v>0</v>
      </c>
      <c r="G113" s="357">
        <f t="shared" si="4"/>
        <v>0</v>
      </c>
      <c r="H113" s="357">
        <f>'B Input'!AC73</f>
        <v>0</v>
      </c>
      <c r="I113" s="363">
        <f>IF('B Input'!AC73&lt;1,0,G113/H113)</f>
        <v>0</v>
      </c>
      <c r="J113" s="159"/>
      <c r="K113" s="154"/>
      <c r="L113" s="154"/>
      <c r="M113" s="154"/>
    </row>
    <row r="114" spans="1:13" ht="17.45" customHeight="1" x14ac:dyDescent="0.25">
      <c r="A114" s="358">
        <v>108</v>
      </c>
      <c r="B114" s="362">
        <f>'B Input'!A74</f>
        <v>0</v>
      </c>
      <c r="C114" s="356">
        <f>'B Input'!B74</f>
        <v>0</v>
      </c>
      <c r="D114" s="364" t="str">
        <f>'B Input'!B66</f>
        <v>St Mary's</v>
      </c>
      <c r="E114" s="357">
        <f>'B Input'!AA74</f>
        <v>0</v>
      </c>
      <c r="F114" s="357">
        <f>'B Input'!AB74</f>
        <v>0</v>
      </c>
      <c r="G114" s="357">
        <f t="shared" si="4"/>
        <v>0</v>
      </c>
      <c r="H114" s="357">
        <f>'B Input'!AC74</f>
        <v>0</v>
      </c>
      <c r="I114" s="363">
        <f>IF('B Input'!AC74&lt;1,0,G114/H114)</f>
        <v>0</v>
      </c>
      <c r="J114" s="159"/>
      <c r="K114" s="154"/>
      <c r="L114" s="154"/>
      <c r="M114" s="154"/>
    </row>
    <row r="115" spans="1:13" ht="17.45" customHeight="1" x14ac:dyDescent="0.25">
      <c r="A115" s="358">
        <v>109</v>
      </c>
      <c r="B115" s="362" t="str">
        <f>'B Input'!A94</f>
        <v>B</v>
      </c>
      <c r="C115" s="356" t="str">
        <f>'B Input'!B94</f>
        <v>Ezra Howes</v>
      </c>
      <c r="D115" s="356" t="str">
        <f>'B Input'!B90</f>
        <v>North Bend</v>
      </c>
      <c r="E115" s="357">
        <f>'B Input'!AA94</f>
        <v>0</v>
      </c>
      <c r="F115" s="357">
        <f>'B Input'!AB94</f>
        <v>0</v>
      </c>
      <c r="G115" s="357">
        <f t="shared" si="4"/>
        <v>0</v>
      </c>
      <c r="H115" s="357">
        <f>'B Input'!AC94</f>
        <v>0</v>
      </c>
      <c r="I115" s="363">
        <f>IF('B Input'!AC94&lt;1,0,G115/H115)</f>
        <v>0</v>
      </c>
      <c r="J115" s="159"/>
      <c r="K115" s="154"/>
      <c r="L115" s="154"/>
      <c r="M115" s="154"/>
    </row>
    <row r="116" spans="1:13" ht="17.45" customHeight="1" x14ac:dyDescent="0.25">
      <c r="A116" s="358">
        <v>110</v>
      </c>
      <c r="B116" s="362">
        <f>'B Input'!A97</f>
        <v>0</v>
      </c>
      <c r="C116" s="356">
        <f>'B Input'!B97</f>
        <v>0</v>
      </c>
      <c r="D116" s="356" t="str">
        <f>'B Input'!B90</f>
        <v>North Bend</v>
      </c>
      <c r="E116" s="357">
        <f>'B Input'!AA97</f>
        <v>0</v>
      </c>
      <c r="F116" s="357">
        <f>'B Input'!AB97</f>
        <v>0</v>
      </c>
      <c r="G116" s="357">
        <f t="shared" si="4"/>
        <v>0</v>
      </c>
      <c r="H116" s="357">
        <f>'B Input'!AC97</f>
        <v>0</v>
      </c>
      <c r="I116" s="363">
        <f>IF('B Input'!AC97&lt;1,0,G116/H116)</f>
        <v>0</v>
      </c>
      <c r="J116" s="159"/>
      <c r="K116" s="154"/>
      <c r="L116" s="154"/>
      <c r="M116" s="154"/>
    </row>
    <row r="117" spans="1:13" ht="17.45" customHeight="1" x14ac:dyDescent="0.25">
      <c r="A117" s="358">
        <v>111</v>
      </c>
      <c r="B117" s="362">
        <f>'B Input'!A98</f>
        <v>0</v>
      </c>
      <c r="C117" s="356">
        <f>'B Input'!B98</f>
        <v>0</v>
      </c>
      <c r="D117" s="356" t="str">
        <f>'B Input'!B90</f>
        <v>North Bend</v>
      </c>
      <c r="E117" s="357">
        <f>'B Input'!AA98</f>
        <v>0</v>
      </c>
      <c r="F117" s="357">
        <f>'B Input'!AB98</f>
        <v>0</v>
      </c>
      <c r="G117" s="357">
        <f t="shared" si="4"/>
        <v>0</v>
      </c>
      <c r="H117" s="357">
        <f>'B Input'!AC98</f>
        <v>0</v>
      </c>
      <c r="I117" s="363">
        <f>IF('B Input'!AC98&lt;1,0,G117/H117)</f>
        <v>0</v>
      </c>
      <c r="J117" s="159"/>
      <c r="K117" s="154"/>
      <c r="L117" s="154"/>
      <c r="M117" s="154"/>
    </row>
    <row r="118" spans="1:13" ht="17.45" customHeight="1" x14ac:dyDescent="0.25">
      <c r="A118" s="358">
        <v>112</v>
      </c>
      <c r="B118" s="362" t="str">
        <f>'B Input'!A107</f>
        <v>B</v>
      </c>
      <c r="C118" s="356" t="str">
        <f>'B Input'!B107</f>
        <v>Ethan Petersen</v>
      </c>
      <c r="D118" s="356" t="str">
        <f>'B Input'!B102</f>
        <v>South Umpqua</v>
      </c>
      <c r="E118" s="357">
        <f>'B Input'!AA107</f>
        <v>0</v>
      </c>
      <c r="F118" s="357">
        <f>'B Input'!AB107</f>
        <v>0</v>
      </c>
      <c r="G118" s="357">
        <f t="shared" si="4"/>
        <v>0</v>
      </c>
      <c r="H118" s="357">
        <f>'B Input'!AC107</f>
        <v>0</v>
      </c>
      <c r="I118" s="363">
        <f>IF('B Input'!AC107&lt;1,0,G118/H118)</f>
        <v>0</v>
      </c>
      <c r="J118" s="159"/>
      <c r="K118" s="154"/>
      <c r="L118" s="154"/>
      <c r="M118" s="154"/>
    </row>
    <row r="119" spans="1:13" ht="17.45" customHeight="1" x14ac:dyDescent="0.25">
      <c r="A119" s="358">
        <v>113</v>
      </c>
      <c r="B119" s="362" t="str">
        <f>'B Input'!A108</f>
        <v>B</v>
      </c>
      <c r="C119" s="356" t="str">
        <f>'B Input'!B108</f>
        <v>Cory Keen</v>
      </c>
      <c r="D119" s="356" t="str">
        <f>'B Input'!B102</f>
        <v>South Umpqua</v>
      </c>
      <c r="E119" s="357">
        <f>'B Input'!AA108</f>
        <v>0</v>
      </c>
      <c r="F119" s="357">
        <f>'B Input'!AB108</f>
        <v>0</v>
      </c>
      <c r="G119" s="357">
        <f t="shared" si="4"/>
        <v>0</v>
      </c>
      <c r="H119" s="357">
        <f>'B Input'!AC108</f>
        <v>0</v>
      </c>
      <c r="I119" s="363">
        <f>IF('B Input'!AC108&lt;1,0,G119/H119)</f>
        <v>0</v>
      </c>
      <c r="J119" s="159"/>
      <c r="K119" s="154"/>
      <c r="L119" s="154"/>
      <c r="M119" s="154"/>
    </row>
    <row r="120" spans="1:13" ht="17.45" customHeight="1" x14ac:dyDescent="0.25">
      <c r="A120" s="358">
        <v>114</v>
      </c>
      <c r="B120" s="362">
        <f>'B Input'!A121</f>
        <v>0</v>
      </c>
      <c r="C120" s="356">
        <f>'B Input'!B121</f>
        <v>0</v>
      </c>
      <c r="D120" s="356" t="str">
        <f>'B Input'!B114</f>
        <v>South Medford 1</v>
      </c>
      <c r="E120" s="357">
        <f>'B Input'!AA121</f>
        <v>0</v>
      </c>
      <c r="F120" s="357">
        <f>'B Input'!AB121</f>
        <v>0</v>
      </c>
      <c r="G120" s="357">
        <f t="shared" si="4"/>
        <v>0</v>
      </c>
      <c r="H120" s="357">
        <f>'B Input'!AC121</f>
        <v>0</v>
      </c>
      <c r="I120" s="363">
        <f>IF('B Input'!AC121&lt;1,0,G120/H120)</f>
        <v>0</v>
      </c>
      <c r="J120" s="159"/>
      <c r="K120" s="154"/>
      <c r="L120" s="154"/>
      <c r="M120" s="154"/>
    </row>
    <row r="121" spans="1:13" ht="17.45" customHeight="1" x14ac:dyDescent="0.25">
      <c r="A121" s="358">
        <v>115</v>
      </c>
      <c r="B121" s="362">
        <f>'B Input'!A122</f>
        <v>0</v>
      </c>
      <c r="C121" s="356">
        <f>'B Input'!B122</f>
        <v>0</v>
      </c>
      <c r="D121" s="356" t="str">
        <f>'B Input'!B114</f>
        <v>South Medford 1</v>
      </c>
      <c r="E121" s="357">
        <f>'B Input'!AA122</f>
        <v>0</v>
      </c>
      <c r="F121" s="357">
        <f>'B Input'!AB122</f>
        <v>0</v>
      </c>
      <c r="G121" s="357">
        <f t="shared" si="4"/>
        <v>0</v>
      </c>
      <c r="H121" s="357">
        <f>'B Input'!AC122</f>
        <v>0</v>
      </c>
      <c r="I121" s="363">
        <f>IF('B Input'!AC122&lt;1,0,G121/H121)</f>
        <v>0</v>
      </c>
      <c r="J121" s="159"/>
      <c r="K121" s="154"/>
      <c r="L121" s="154"/>
      <c r="M121" s="154"/>
    </row>
    <row r="122" spans="1:13" ht="17.45" customHeight="1" x14ac:dyDescent="0.25">
      <c r="A122" s="358">
        <v>116</v>
      </c>
      <c r="B122" s="362">
        <f>'B Input'!A133</f>
        <v>0</v>
      </c>
      <c r="C122" s="356">
        <f>'B Input'!B133</f>
        <v>0</v>
      </c>
      <c r="D122" s="356" t="str">
        <f>'B Input'!B126</f>
        <v>South Medford -Blue</v>
      </c>
      <c r="E122" s="357">
        <f>'B Input'!AA133</f>
        <v>0</v>
      </c>
      <c r="F122" s="357">
        <f>'B Input'!AB133</f>
        <v>0</v>
      </c>
      <c r="G122" s="357">
        <f t="shared" si="4"/>
        <v>0</v>
      </c>
      <c r="H122" s="357">
        <f>'B Input'!AC133</f>
        <v>0</v>
      </c>
      <c r="I122" s="363">
        <f>IF('B Input'!AC133&lt;1,0,G122/H122)</f>
        <v>0</v>
      </c>
      <c r="J122" s="159"/>
      <c r="K122" s="154"/>
      <c r="L122" s="154"/>
      <c r="M122" s="154"/>
    </row>
    <row r="123" spans="1:13" ht="17.45" customHeight="1" x14ac:dyDescent="0.25">
      <c r="A123" s="358">
        <v>117</v>
      </c>
      <c r="B123" s="362">
        <f>'B Input'!A134</f>
        <v>0</v>
      </c>
      <c r="C123" s="356">
        <f>'B Input'!B134</f>
        <v>0</v>
      </c>
      <c r="D123" s="356" t="str">
        <f>'B Input'!B126</f>
        <v>South Medford -Blue</v>
      </c>
      <c r="E123" s="357">
        <f>'B Input'!AA134</f>
        <v>0</v>
      </c>
      <c r="F123" s="357">
        <f>'B Input'!AB134</f>
        <v>0</v>
      </c>
      <c r="G123" s="357">
        <f t="shared" si="4"/>
        <v>0</v>
      </c>
      <c r="H123" s="357">
        <f>'B Input'!AC134</f>
        <v>0</v>
      </c>
      <c r="I123" s="363">
        <f>IF('B Input'!AC134&lt;1,0,G123/H123)</f>
        <v>0</v>
      </c>
      <c r="J123" s="159"/>
      <c r="K123" s="154"/>
      <c r="L123" s="154"/>
      <c r="M123" s="154"/>
    </row>
    <row r="124" spans="1:13" ht="17.45" customHeight="1" x14ac:dyDescent="0.25">
      <c r="A124" s="358">
        <v>118</v>
      </c>
      <c r="B124" s="365">
        <f>'B Input'!A146</f>
        <v>0</v>
      </c>
      <c r="C124" s="366">
        <f>'B Input'!B146</f>
        <v>0</v>
      </c>
      <c r="D124" s="366" t="str">
        <f>'B Input'!B138</f>
        <v>South Medford -Black</v>
      </c>
      <c r="E124" s="367">
        <f>'B Input'!AA146</f>
        <v>0</v>
      </c>
      <c r="F124" s="367">
        <f>'B Input'!AB146</f>
        <v>0</v>
      </c>
      <c r="G124" s="357">
        <f t="shared" si="4"/>
        <v>0</v>
      </c>
      <c r="H124" s="357">
        <f>'B Input'!AC146</f>
        <v>0</v>
      </c>
      <c r="I124" s="363">
        <f>IF('B Input'!AC146&lt;1,0,G124/H124)</f>
        <v>0</v>
      </c>
      <c r="J124" s="159"/>
      <c r="K124" s="154"/>
      <c r="L124" s="154"/>
      <c r="M124" s="154"/>
    </row>
    <row r="125" spans="1:13" ht="17.45" customHeight="1" x14ac:dyDescent="0.25">
      <c r="A125" s="358">
        <v>119</v>
      </c>
      <c r="B125" s="362" t="str">
        <f>'B Input'!A157</f>
        <v>B</v>
      </c>
      <c r="C125" s="356" t="str">
        <f>'B Input'!B157</f>
        <v>Josh Horn</v>
      </c>
      <c r="D125" s="356" t="str">
        <f>'B Input'!B150</f>
        <v>Crater</v>
      </c>
      <c r="E125" s="357">
        <f>'B Input'!AA157</f>
        <v>0</v>
      </c>
      <c r="F125" s="357">
        <f>'B Input'!AB157</f>
        <v>0</v>
      </c>
      <c r="G125" s="357">
        <f t="shared" si="4"/>
        <v>0</v>
      </c>
      <c r="H125" s="357">
        <f>'B Input'!AC157</f>
        <v>0</v>
      </c>
      <c r="I125" s="363">
        <f>IF('B Input'!AC157&lt;1,0,G125/H125)</f>
        <v>0</v>
      </c>
      <c r="J125" s="159"/>
      <c r="K125" s="154"/>
      <c r="L125" s="154"/>
      <c r="M125" s="154"/>
    </row>
    <row r="126" spans="1:13" ht="17.45" customHeight="1" x14ac:dyDescent="0.25">
      <c r="A126" s="358">
        <v>120</v>
      </c>
      <c r="B126" s="362">
        <f>'B Input'!A158</f>
        <v>0</v>
      </c>
      <c r="C126" s="356">
        <f>'B Input'!B158</f>
        <v>0</v>
      </c>
      <c r="D126" s="356" t="str">
        <f>'B Input'!B150</f>
        <v>Crater</v>
      </c>
      <c r="E126" s="357">
        <f>'B Input'!AA158</f>
        <v>0</v>
      </c>
      <c r="F126" s="357">
        <f>'B Input'!AB158</f>
        <v>0</v>
      </c>
      <c r="G126" s="357">
        <f t="shared" si="4"/>
        <v>0</v>
      </c>
      <c r="H126" s="357">
        <f>'B Input'!AC158</f>
        <v>0</v>
      </c>
      <c r="I126" s="363">
        <f>IF('B Input'!AC158&lt;1,0,G126/H126)</f>
        <v>0</v>
      </c>
      <c r="J126" s="159"/>
      <c r="K126" s="154"/>
      <c r="L126" s="154"/>
      <c r="M126" s="154"/>
    </row>
    <row r="127" spans="1:13" ht="17.45" customHeight="1" x14ac:dyDescent="0.25">
      <c r="A127" s="358">
        <v>121</v>
      </c>
      <c r="B127" s="362" t="str">
        <f>'B Input'!A166</f>
        <v>G</v>
      </c>
      <c r="C127" s="356" t="str">
        <f>'B Input'!B166</f>
        <v>Savanna Abell</v>
      </c>
      <c r="D127" s="356" t="str">
        <f>'B Input'!B162</f>
        <v>Sutherlin</v>
      </c>
      <c r="E127" s="357">
        <f>'B Input'!AA166</f>
        <v>0</v>
      </c>
      <c r="F127" s="357">
        <f>'B Input'!AB166</f>
        <v>0</v>
      </c>
      <c r="G127" s="357">
        <f t="shared" si="4"/>
        <v>0</v>
      </c>
      <c r="H127" s="357">
        <f>'B Input'!AC166</f>
        <v>0</v>
      </c>
      <c r="I127" s="363">
        <f>IF('B Input'!AC166&lt;1,0,G127/H127)</f>
        <v>0</v>
      </c>
      <c r="J127" s="159"/>
      <c r="K127" s="154"/>
      <c r="L127" s="154"/>
      <c r="M127" s="154"/>
    </row>
    <row r="128" spans="1:13" ht="17.45" customHeight="1" x14ac:dyDescent="0.25">
      <c r="A128" s="358">
        <v>122</v>
      </c>
      <c r="B128" s="362">
        <f>'B Input'!A169</f>
        <v>0</v>
      </c>
      <c r="C128" s="356">
        <f>'B Input'!B169</f>
        <v>0</v>
      </c>
      <c r="D128" s="356" t="str">
        <f>'B Input'!B162</f>
        <v>Sutherlin</v>
      </c>
      <c r="E128" s="357">
        <f>'B Input'!AA169</f>
        <v>0</v>
      </c>
      <c r="F128" s="357">
        <f>'B Input'!AB169</f>
        <v>0</v>
      </c>
      <c r="G128" s="357">
        <f t="shared" si="4"/>
        <v>0</v>
      </c>
      <c r="H128" s="357">
        <f>'B Input'!AC169</f>
        <v>0</v>
      </c>
      <c r="I128" s="363">
        <f>IF('B Input'!AC169&lt;1,0,G128/H128)</f>
        <v>0</v>
      </c>
      <c r="J128" s="159"/>
      <c r="K128" s="154"/>
      <c r="L128" s="154"/>
      <c r="M128" s="154"/>
    </row>
    <row r="129" spans="1:13" ht="17.45" customHeight="1" x14ac:dyDescent="0.25">
      <c r="A129" s="173">
        <v>123</v>
      </c>
      <c r="B129" s="359">
        <f>'B Input'!A170</f>
        <v>0</v>
      </c>
      <c r="C129" s="354">
        <f>'B Input'!B170</f>
        <v>0</v>
      </c>
      <c r="D129" s="360" t="str">
        <f>'B Input'!B162</f>
        <v>Sutherlin</v>
      </c>
      <c r="E129" s="355">
        <f>'B Input'!AA170</f>
        <v>0</v>
      </c>
      <c r="F129" s="355">
        <f>'B Input'!AB170</f>
        <v>0</v>
      </c>
      <c r="G129" s="355">
        <f t="shared" si="4"/>
        <v>0</v>
      </c>
      <c r="H129" s="355">
        <f>'B Input'!AC170</f>
        <v>0</v>
      </c>
      <c r="I129" s="361">
        <f>IF('B Input'!AC170&lt;1,0,G129/H129)</f>
        <v>0</v>
      </c>
      <c r="J129" s="160"/>
      <c r="K129" s="154"/>
      <c r="L129" s="154"/>
      <c r="M129" s="154"/>
    </row>
    <row r="130" spans="1:13" ht="17.45" customHeight="1" x14ac:dyDescent="0.25">
      <c r="A130" s="173">
        <v>124</v>
      </c>
      <c r="B130" s="177">
        <f>'B Input'!A181</f>
        <v>0</v>
      </c>
      <c r="C130" s="174">
        <f>'B Input'!B181</f>
        <v>0</v>
      </c>
      <c r="D130" s="178" t="str">
        <f>'B Input'!B174</f>
        <v>Phoenix</v>
      </c>
      <c r="E130" s="175">
        <f>'B Input'!AA181</f>
        <v>0</v>
      </c>
      <c r="F130" s="175">
        <f>'B Input'!AB181</f>
        <v>0</v>
      </c>
      <c r="G130" s="175">
        <f t="shared" si="4"/>
        <v>0</v>
      </c>
      <c r="H130" s="175">
        <f>'B Input'!AC181</f>
        <v>0</v>
      </c>
      <c r="I130" s="176">
        <f>IF('B Input'!AC181&lt;1,0,G130/H130)</f>
        <v>0</v>
      </c>
      <c r="J130" s="160"/>
      <c r="K130" s="154"/>
      <c r="L130" s="154"/>
      <c r="M130" s="154"/>
    </row>
    <row r="131" spans="1:13" ht="17.45" customHeight="1" x14ac:dyDescent="0.25">
      <c r="A131" s="173">
        <v>125</v>
      </c>
      <c r="B131" s="177">
        <f>'B Input'!A182</f>
        <v>0</v>
      </c>
      <c r="C131" s="174">
        <f>'B Input'!B182</f>
        <v>0</v>
      </c>
      <c r="D131" s="178" t="str">
        <f>'B Input'!B174</f>
        <v>Phoenix</v>
      </c>
      <c r="E131" s="175">
        <f>'B Input'!AA182</f>
        <v>0</v>
      </c>
      <c r="F131" s="175">
        <f>'B Input'!AB182</f>
        <v>0</v>
      </c>
      <c r="G131" s="175">
        <f t="shared" si="4"/>
        <v>0</v>
      </c>
      <c r="H131" s="175">
        <f>'B Input'!AC182</f>
        <v>0</v>
      </c>
      <c r="I131" s="176">
        <f>IF('B Input'!AC182&lt;1,0,G131/H131)</f>
        <v>0</v>
      </c>
      <c r="J131" s="160"/>
      <c r="K131" s="154"/>
      <c r="L131" s="154"/>
      <c r="M131" s="154"/>
    </row>
    <row r="132" spans="1:13" ht="17.45" customHeight="1" x14ac:dyDescent="0.25">
      <c r="A132" s="173">
        <v>126</v>
      </c>
      <c r="B132" s="177">
        <f>'B Input'!A192</f>
        <v>0</v>
      </c>
      <c r="C132" s="174">
        <f>'B Input'!B192</f>
        <v>0</v>
      </c>
      <c r="D132" s="178" t="str">
        <f>'B Input'!B186</f>
        <v>North Valley</v>
      </c>
      <c r="E132" s="175">
        <f>'B Input'!AA192</f>
        <v>0</v>
      </c>
      <c r="F132" s="175">
        <f>'B Input'!AB192</f>
        <v>0</v>
      </c>
      <c r="G132" s="175">
        <f t="shared" si="4"/>
        <v>0</v>
      </c>
      <c r="H132" s="175">
        <f>'B Input'!AC192</f>
        <v>0</v>
      </c>
      <c r="I132" s="176">
        <f>IF('B Input'!AC192&lt;1,0,G132/H132)</f>
        <v>0</v>
      </c>
      <c r="J132" s="160"/>
      <c r="K132" s="154"/>
      <c r="L132" s="154"/>
      <c r="M132" s="154"/>
    </row>
    <row r="133" spans="1:13" ht="17.45" customHeight="1" x14ac:dyDescent="0.25">
      <c r="A133" s="173">
        <v>127</v>
      </c>
      <c r="B133" s="177">
        <f>'B Input'!A193</f>
        <v>0</v>
      </c>
      <c r="C133" s="174">
        <f>'B Input'!B193</f>
        <v>0</v>
      </c>
      <c r="D133" s="178" t="str">
        <f>'B Input'!B186</f>
        <v>North Valley</v>
      </c>
      <c r="E133" s="175">
        <f>'B Input'!AA193</f>
        <v>0</v>
      </c>
      <c r="F133" s="175">
        <f>'B Input'!AB193</f>
        <v>0</v>
      </c>
      <c r="G133" s="175">
        <f t="shared" si="4"/>
        <v>0</v>
      </c>
      <c r="H133" s="175">
        <f>'B Input'!AC193</f>
        <v>0</v>
      </c>
      <c r="I133" s="176">
        <f>IF('B Input'!AC193&lt;1,0,G133/H133)</f>
        <v>0</v>
      </c>
      <c r="J133" s="160"/>
      <c r="K133" s="154"/>
      <c r="L133" s="154"/>
      <c r="M133" s="154"/>
    </row>
    <row r="134" spans="1:13" ht="17.45" customHeight="1" x14ac:dyDescent="0.25">
      <c r="A134" s="173">
        <v>128</v>
      </c>
      <c r="B134" s="341"/>
      <c r="C134" s="341"/>
      <c r="D134" s="341"/>
      <c r="E134" s="341"/>
      <c r="F134" s="341"/>
      <c r="G134" s="342"/>
      <c r="H134" s="342"/>
      <c r="I134" s="342"/>
      <c r="J134" s="160"/>
      <c r="K134" s="154"/>
      <c r="L134" s="154"/>
      <c r="M134" s="154"/>
    </row>
    <row r="135" spans="1:13" ht="17.45" customHeight="1" x14ac:dyDescent="0.25">
      <c r="A135" s="182"/>
      <c r="B135" s="183"/>
      <c r="C135" s="183"/>
      <c r="D135" s="184"/>
      <c r="E135" s="184"/>
      <c r="F135" s="184"/>
      <c r="G135" s="184"/>
      <c r="H135" s="185">
        <f>SUM(H8:H134)/40</f>
        <v>77.8</v>
      </c>
      <c r="I135" s="184"/>
      <c r="J135" s="154"/>
      <c r="K135" s="154"/>
      <c r="L135" s="154"/>
      <c r="M135" s="154"/>
    </row>
    <row r="136" spans="1:13" ht="13.15" customHeight="1" x14ac:dyDescent="0.2">
      <c r="A136" s="186"/>
      <c r="B136" s="187"/>
      <c r="C136" s="187"/>
      <c r="D136" s="188"/>
      <c r="E136" s="188"/>
      <c r="F136" s="188"/>
      <c r="G136" s="188"/>
      <c r="H136" s="188"/>
      <c r="I136" s="188"/>
      <c r="J136" s="154"/>
      <c r="K136" s="154"/>
      <c r="L136" s="154"/>
      <c r="M136" s="154"/>
    </row>
    <row r="137" spans="1:13" ht="12.6" customHeight="1" x14ac:dyDescent="0.2">
      <c r="A137" s="154"/>
      <c r="B137" s="164"/>
      <c r="C137" s="164"/>
      <c r="D137" s="135"/>
      <c r="E137" s="135"/>
      <c r="F137" s="135"/>
      <c r="G137" s="135"/>
      <c r="H137" s="135"/>
      <c r="I137" s="135"/>
      <c r="J137" s="154"/>
      <c r="K137" s="154"/>
      <c r="L137" s="154"/>
      <c r="M137" s="154"/>
    </row>
    <row r="138" spans="1:13" ht="12.6" customHeight="1" x14ac:dyDescent="0.2">
      <c r="A138" s="154"/>
      <c r="B138" s="164"/>
      <c r="C138" s="164"/>
      <c r="D138" s="135"/>
      <c r="E138" s="135"/>
      <c r="F138" s="135"/>
      <c r="G138" s="135"/>
      <c r="H138" s="135"/>
      <c r="I138" s="135"/>
      <c r="J138" s="154"/>
      <c r="K138" s="154"/>
      <c r="L138" s="154"/>
      <c r="M138" s="154"/>
    </row>
    <row r="139" spans="1:13" ht="12.6" customHeight="1" x14ac:dyDescent="0.2">
      <c r="A139" s="154"/>
      <c r="B139" s="164"/>
      <c r="C139" s="164"/>
      <c r="D139" s="135"/>
      <c r="E139" s="135"/>
      <c r="F139" s="135"/>
      <c r="G139" s="135"/>
      <c r="H139" s="135"/>
      <c r="I139" s="135"/>
      <c r="J139" s="154"/>
      <c r="K139" s="154"/>
      <c r="L139" s="154"/>
      <c r="M139" s="154"/>
    </row>
    <row r="140" spans="1:13" ht="12.6" customHeight="1" x14ac:dyDescent="0.2">
      <c r="A140" s="154"/>
      <c r="B140" s="164"/>
      <c r="C140" s="164"/>
      <c r="D140" s="135"/>
      <c r="E140" s="135"/>
      <c r="F140" s="135"/>
      <c r="G140" s="135"/>
      <c r="H140" s="135"/>
      <c r="I140" s="135"/>
      <c r="J140" s="154"/>
      <c r="K140" s="154"/>
      <c r="L140" s="154"/>
      <c r="M140" s="154"/>
    </row>
    <row r="141" spans="1:13" ht="12.6" customHeight="1" x14ac:dyDescent="0.2">
      <c r="A141" s="154"/>
      <c r="B141" s="164"/>
      <c r="C141" s="164"/>
      <c r="D141" s="135"/>
      <c r="E141" s="135"/>
      <c r="F141" s="135"/>
      <c r="G141" s="135"/>
      <c r="H141" s="135"/>
      <c r="I141" s="135"/>
      <c r="J141" s="154"/>
      <c r="K141" s="154"/>
      <c r="L141" s="154"/>
      <c r="M141" s="154"/>
    </row>
    <row r="142" spans="1:13" ht="12.6" customHeight="1" x14ac:dyDescent="0.2">
      <c r="A142" s="154"/>
      <c r="B142" s="164"/>
      <c r="C142" s="164"/>
      <c r="D142" s="135"/>
      <c r="E142" s="135"/>
      <c r="F142" s="135"/>
      <c r="G142" s="135"/>
      <c r="H142" s="135"/>
      <c r="I142" s="135"/>
      <c r="J142" s="154"/>
      <c r="K142" s="154"/>
      <c r="L142" s="154"/>
      <c r="M142" s="154"/>
    </row>
    <row r="143" spans="1:13" ht="12.6" customHeight="1" x14ac:dyDescent="0.2">
      <c r="A143" s="154"/>
      <c r="B143" s="164"/>
      <c r="C143" s="164"/>
      <c r="D143" s="135"/>
      <c r="E143" s="135"/>
      <c r="F143" s="135"/>
      <c r="G143" s="135"/>
      <c r="H143" s="135"/>
      <c r="I143" s="135"/>
      <c r="J143" s="154"/>
      <c r="K143" s="154"/>
      <c r="L143" s="154"/>
      <c r="M143" s="154"/>
    </row>
    <row r="144" spans="1:13" ht="12.6" customHeight="1" x14ac:dyDescent="0.2">
      <c r="A144" s="154"/>
      <c r="B144" s="164"/>
      <c r="C144" s="164"/>
      <c r="D144" s="135"/>
      <c r="E144" s="135"/>
      <c r="F144" s="135"/>
      <c r="G144" s="135"/>
      <c r="H144" s="135"/>
      <c r="I144" s="135"/>
      <c r="J144" s="154"/>
      <c r="K144" s="154"/>
      <c r="L144" s="154"/>
      <c r="M144" s="154"/>
    </row>
    <row r="145" spans="1:13" ht="12.6" customHeight="1" x14ac:dyDescent="0.2">
      <c r="A145" s="154"/>
      <c r="B145" s="164"/>
      <c r="C145" s="164"/>
      <c r="D145" s="135"/>
      <c r="E145" s="135"/>
      <c r="F145" s="135"/>
      <c r="G145" s="135"/>
      <c r="H145" s="135"/>
      <c r="I145" s="135"/>
      <c r="J145" s="154"/>
      <c r="K145" s="154"/>
      <c r="L145" s="154"/>
      <c r="M145" s="154"/>
    </row>
  </sheetData>
  <sortState xmlns:xlrd2="http://schemas.microsoft.com/office/spreadsheetml/2017/richdata2" ref="B7:I72">
    <sortCondition ref="B7:B72"/>
  </sortState>
  <mergeCells count="2">
    <mergeCell ref="A1:I1"/>
    <mergeCell ref="A2:I2"/>
  </mergeCells>
  <conditionalFormatting sqref="G1 H3:H5 H7 H135:H145">
    <cfRule type="cellIs" dxfId="3" priority="1" stopIfTrue="1" operator="lessThan">
      <formula>28</formula>
    </cfRule>
  </conditionalFormatting>
  <conditionalFormatting sqref="H8:H134">
    <cfRule type="cellIs" dxfId="2" priority="2" stopIfTrue="1" operator="lessThan">
      <formula>32</formula>
    </cfRule>
  </conditionalFormatting>
  <pageMargins left="0.25" right="0.25" top="0.25" bottom="0.25" header="0.5" footer="0.5"/>
  <pageSetup scale="74" fitToHeight="0" orientation="portrait" r:id="rId1"/>
  <headerFooter>
    <oddFooter>&amp;C&amp;"Helvetica,Regular"&amp;12&amp;K000000&amp;P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V150"/>
  <sheetViews>
    <sheetView showGridLines="0" zoomScale="126" workbookViewId="0">
      <selection activeCell="D12" sqref="D12"/>
    </sheetView>
  </sheetViews>
  <sheetFormatPr defaultColWidth="10.85546875" defaultRowHeight="12" customHeight="1" x14ac:dyDescent="0.2"/>
  <cols>
    <col min="1" max="1" width="9.28515625" style="1" customWidth="1"/>
    <col min="2" max="2" width="2.5703125" style="1" customWidth="1"/>
    <col min="3" max="3" width="21.42578125" style="1" customWidth="1"/>
    <col min="4" max="4" width="20.28515625" style="1" customWidth="1"/>
    <col min="5" max="8" width="9.28515625" style="1" customWidth="1"/>
    <col min="9" max="9" width="15.85546875" style="1" customWidth="1"/>
    <col min="10" max="12" width="8.85546875" style="1" customWidth="1"/>
    <col min="13" max="256" width="10.85546875" style="1" customWidth="1"/>
  </cols>
  <sheetData>
    <row r="1" spans="1:12" ht="19.5" customHeight="1" x14ac:dyDescent="0.3">
      <c r="A1" s="154"/>
      <c r="B1" s="189"/>
      <c r="C1" s="189"/>
      <c r="D1" s="189"/>
      <c r="E1" s="190"/>
      <c r="F1" s="190"/>
      <c r="G1" s="190"/>
      <c r="H1" s="190"/>
      <c r="I1" s="191"/>
      <c r="J1" s="154"/>
      <c r="K1" s="154"/>
      <c r="L1" s="154"/>
    </row>
    <row r="2" spans="1:12" ht="24.2" customHeight="1" x14ac:dyDescent="0.35">
      <c r="A2" s="417" t="s">
        <v>84</v>
      </c>
      <c r="B2" s="419"/>
      <c r="C2" s="419"/>
      <c r="D2" s="418"/>
      <c r="E2" s="418"/>
      <c r="F2" s="418"/>
      <c r="G2" s="418"/>
      <c r="H2" s="418"/>
      <c r="I2" s="418"/>
      <c r="J2" s="161"/>
      <c r="K2" s="161"/>
      <c r="L2" s="161"/>
    </row>
    <row r="3" spans="1:12" ht="12.6" customHeight="1" x14ac:dyDescent="0.2">
      <c r="A3" s="154"/>
      <c r="B3" s="154"/>
      <c r="C3" s="154"/>
      <c r="D3" s="154"/>
      <c r="E3" s="191"/>
      <c r="F3" s="191"/>
      <c r="G3" s="191"/>
      <c r="H3" s="191"/>
      <c r="I3" s="191"/>
      <c r="J3" s="154"/>
      <c r="K3" s="154"/>
      <c r="L3" s="154"/>
    </row>
    <row r="4" spans="1:12" ht="16.5" customHeight="1" x14ac:dyDescent="0.25">
      <c r="A4" s="420" t="str">
        <f>'G Input'!B2</f>
        <v>1/27/24</v>
      </c>
      <c r="B4" s="419"/>
      <c r="C4" s="419"/>
      <c r="D4" s="421"/>
      <c r="E4" s="421"/>
      <c r="F4" s="421"/>
      <c r="G4" s="421"/>
      <c r="H4" s="421"/>
      <c r="I4" s="421"/>
      <c r="J4" s="154"/>
      <c r="K4" s="154"/>
      <c r="L4" s="154"/>
    </row>
    <row r="5" spans="1:12" ht="16.5" customHeight="1" x14ac:dyDescent="0.25">
      <c r="A5" s="420" t="s">
        <v>43</v>
      </c>
      <c r="B5" s="419"/>
      <c r="C5" s="419"/>
      <c r="D5" s="421"/>
      <c r="E5" s="421"/>
      <c r="F5" s="421"/>
      <c r="G5" s="421"/>
      <c r="H5" s="421"/>
      <c r="I5" s="421"/>
      <c r="J5" s="154"/>
      <c r="K5" s="154"/>
      <c r="L5" s="154"/>
    </row>
    <row r="6" spans="1:12" ht="13.7" customHeight="1" x14ac:dyDescent="0.2">
      <c r="A6" s="154"/>
      <c r="B6" s="192"/>
      <c r="C6" s="192"/>
      <c r="D6" s="192"/>
      <c r="E6" s="193"/>
      <c r="F6" s="193"/>
      <c r="G6" s="193"/>
      <c r="H6" s="193"/>
      <c r="I6" s="193"/>
      <c r="J6" s="154"/>
      <c r="K6" s="154"/>
      <c r="L6" s="154"/>
    </row>
    <row r="7" spans="1:12" ht="18" customHeight="1" x14ac:dyDescent="0.25">
      <c r="A7" s="194"/>
      <c r="B7" s="195"/>
      <c r="C7" s="195"/>
      <c r="D7" s="195"/>
      <c r="E7" s="195"/>
      <c r="F7" s="195"/>
      <c r="G7" s="196"/>
      <c r="H7" s="197" t="s">
        <v>35</v>
      </c>
      <c r="I7" s="196"/>
      <c r="J7" s="157"/>
      <c r="K7" s="154"/>
      <c r="L7" s="154"/>
    </row>
    <row r="8" spans="1:12" ht="18" customHeight="1" x14ac:dyDescent="0.25">
      <c r="A8" s="194"/>
      <c r="B8" s="198"/>
      <c r="C8" s="199" t="s">
        <v>36</v>
      </c>
      <c r="D8" s="199" t="s">
        <v>37</v>
      </c>
      <c r="E8" s="199" t="s">
        <v>38</v>
      </c>
      <c r="F8" s="199" t="s">
        <v>39</v>
      </c>
      <c r="G8" s="200" t="s">
        <v>40</v>
      </c>
      <c r="H8" s="200" t="s">
        <v>41</v>
      </c>
      <c r="I8" s="200" t="s">
        <v>42</v>
      </c>
      <c r="J8" s="157"/>
      <c r="K8" s="154"/>
      <c r="L8" s="154"/>
    </row>
    <row r="9" spans="1:12" ht="17.100000000000001" customHeight="1" x14ac:dyDescent="0.25">
      <c r="A9" s="201"/>
      <c r="B9" s="202"/>
      <c r="C9" s="202"/>
      <c r="D9" s="202"/>
      <c r="E9" s="202"/>
      <c r="F9" s="202"/>
      <c r="G9" s="203"/>
      <c r="H9" s="203"/>
      <c r="I9" s="203"/>
      <c r="J9" s="154"/>
      <c r="K9" s="154"/>
      <c r="L9" s="154"/>
    </row>
    <row r="10" spans="1:12" ht="17.45" customHeight="1" x14ac:dyDescent="0.25">
      <c r="A10" s="173">
        <v>1</v>
      </c>
      <c r="B10" s="177">
        <f>'G Input'!A26</f>
        <v>0</v>
      </c>
      <c r="C10" s="174" t="s">
        <v>233</v>
      </c>
      <c r="D10" s="174" t="s">
        <v>225</v>
      </c>
      <c r="E10" s="175">
        <f>'B Input'!AA178</f>
        <v>15</v>
      </c>
      <c r="F10" s="175">
        <f>'B Input'!AB178</f>
        <v>21</v>
      </c>
      <c r="G10" s="175">
        <f t="shared" ref="G10:G41" si="0">E10*3+F10*2</f>
        <v>87</v>
      </c>
      <c r="H10" s="175">
        <f>'B Input'!AC178</f>
        <v>40</v>
      </c>
      <c r="I10" s="176">
        <f>IF('B Input'!AC178&lt;1,0,G10/H10)</f>
        <v>2.1749999999999998</v>
      </c>
      <c r="J10" s="160"/>
      <c r="K10" s="154"/>
      <c r="L10" s="154"/>
    </row>
    <row r="11" spans="1:12" ht="17.45" customHeight="1" x14ac:dyDescent="0.25">
      <c r="A11" s="173">
        <v>2</v>
      </c>
      <c r="B11" s="177" t="str">
        <f>'G Input'!A21</f>
        <v>G</v>
      </c>
      <c r="C11" s="174" t="str">
        <f>'G Input'!B21</f>
        <v>Taylor Hayman</v>
      </c>
      <c r="D11" s="174" t="str">
        <f>'G Input'!B18</f>
        <v>Roseburg</v>
      </c>
      <c r="E11" s="175">
        <f>'G Input'!AA21</f>
        <v>7</v>
      </c>
      <c r="F11" s="175">
        <f>'G Input'!AB21</f>
        <v>23</v>
      </c>
      <c r="G11" s="175">
        <f t="shared" si="0"/>
        <v>67</v>
      </c>
      <c r="H11" s="175">
        <f>'G Input'!AC21</f>
        <v>40</v>
      </c>
      <c r="I11" s="176">
        <f>IF('G Input'!AC21&lt;1,0,G11/H11)</f>
        <v>1.675</v>
      </c>
      <c r="J11" s="160"/>
      <c r="K11" s="154"/>
      <c r="L11" s="154"/>
    </row>
    <row r="12" spans="1:12" ht="17.45" customHeight="1" x14ac:dyDescent="0.25">
      <c r="A12" s="173">
        <v>3</v>
      </c>
      <c r="B12" s="177" t="str">
        <f>'G Input'!A33</f>
        <v>G</v>
      </c>
      <c r="C12" s="174" t="str">
        <f>'G Input'!B33</f>
        <v>Hannah Worch</v>
      </c>
      <c r="D12" s="174" t="str">
        <f>'G Input'!B30</f>
        <v>North Bend</v>
      </c>
      <c r="E12" s="175">
        <f>'G Input'!AA33</f>
        <v>10</v>
      </c>
      <c r="F12" s="175">
        <f>'G Input'!AB33</f>
        <v>17</v>
      </c>
      <c r="G12" s="175">
        <f t="shared" si="0"/>
        <v>64</v>
      </c>
      <c r="H12" s="175">
        <f>'G Input'!AC33</f>
        <v>40</v>
      </c>
      <c r="I12" s="176">
        <f>IF('G Input'!AC33&lt;1,0,G12/H12)</f>
        <v>1.6</v>
      </c>
      <c r="J12" s="160"/>
      <c r="K12" s="154"/>
      <c r="L12" s="154"/>
    </row>
    <row r="13" spans="1:12" ht="17.45" customHeight="1" x14ac:dyDescent="0.25">
      <c r="A13" s="173">
        <v>4</v>
      </c>
      <c r="B13" s="177" t="str">
        <f>'G Input'!A44</f>
        <v>G</v>
      </c>
      <c r="C13" s="174" t="str">
        <f>'G Input'!B44</f>
        <v>Samantha Osuna</v>
      </c>
      <c r="D13" s="178" t="str">
        <f>'G Input'!B42</f>
        <v>South Medford</v>
      </c>
      <c r="E13" s="175">
        <f>'G Input'!AA44</f>
        <v>10</v>
      </c>
      <c r="F13" s="175">
        <f>'G Input'!AB44</f>
        <v>12</v>
      </c>
      <c r="G13" s="175">
        <f t="shared" si="0"/>
        <v>54</v>
      </c>
      <c r="H13" s="175">
        <f>'G Input'!AC44</f>
        <v>40</v>
      </c>
      <c r="I13" s="176">
        <f>IF('G Input'!AC44&lt;1,0,G13/H13)</f>
        <v>1.35</v>
      </c>
      <c r="J13" s="160"/>
      <c r="K13" s="154"/>
      <c r="L13" s="154"/>
    </row>
    <row r="14" spans="1:12" ht="17.45" customHeight="1" x14ac:dyDescent="0.25">
      <c r="A14" s="173">
        <v>5</v>
      </c>
      <c r="B14" s="177" t="str">
        <f>'G Input'!A49</f>
        <v>G</v>
      </c>
      <c r="C14" s="174" t="str">
        <f>'G Input'!B49</f>
        <v>Ava Claborn</v>
      </c>
      <c r="D14" s="178" t="str">
        <f>'G Input'!B42</f>
        <v>South Medford</v>
      </c>
      <c r="E14" s="175">
        <f>'G Input'!AA49</f>
        <v>7</v>
      </c>
      <c r="F14" s="175">
        <f>'G Input'!AB49</f>
        <v>11</v>
      </c>
      <c r="G14" s="175">
        <f t="shared" si="0"/>
        <v>43</v>
      </c>
      <c r="H14" s="175">
        <f>'G Input'!AC49</f>
        <v>32</v>
      </c>
      <c r="I14" s="176">
        <f>IF('G Input'!AC49&lt;1,0,G14/H14)</f>
        <v>1.34375</v>
      </c>
      <c r="J14" s="160"/>
      <c r="K14" s="154"/>
      <c r="L14" s="154"/>
    </row>
    <row r="15" spans="1:12" ht="17.45" customHeight="1" x14ac:dyDescent="0.25">
      <c r="A15" s="173">
        <v>6</v>
      </c>
      <c r="B15" s="177" t="str">
        <f>'G Input'!A8</f>
        <v>G</v>
      </c>
      <c r="C15" s="174" t="str">
        <f>'G Input'!B8</f>
        <v>Alexia Hoskins</v>
      </c>
      <c r="D15" s="174" t="str">
        <f>'G Input'!B6</f>
        <v>Grants Pass</v>
      </c>
      <c r="E15" s="175">
        <f>'G Input'!AA8</f>
        <v>7</v>
      </c>
      <c r="F15" s="175">
        <f>'G Input'!AB8</f>
        <v>15</v>
      </c>
      <c r="G15" s="175">
        <f t="shared" si="0"/>
        <v>51</v>
      </c>
      <c r="H15" s="175">
        <f>'G Input'!AC8</f>
        <v>40</v>
      </c>
      <c r="I15" s="176">
        <f>IF('G Input'!AC8&lt;1,0,G15/H15)</f>
        <v>1.2749999999999999</v>
      </c>
      <c r="J15" s="160"/>
      <c r="K15" s="154"/>
      <c r="L15" s="154"/>
    </row>
    <row r="16" spans="1:12" ht="17.45" customHeight="1" x14ac:dyDescent="0.25">
      <c r="A16" s="173">
        <v>7</v>
      </c>
      <c r="B16" s="177" t="str">
        <f>'G Input'!A36</f>
        <v>G</v>
      </c>
      <c r="C16" s="174" t="str">
        <f>'G Input'!B36</f>
        <v>Arianna Tinkler</v>
      </c>
      <c r="D16" s="174" t="str">
        <f>'G Input'!B30</f>
        <v>North Bend</v>
      </c>
      <c r="E16" s="175">
        <f>'G Input'!AA36</f>
        <v>6</v>
      </c>
      <c r="F16" s="175">
        <f>'G Input'!AB36</f>
        <v>16</v>
      </c>
      <c r="G16" s="175">
        <f t="shared" si="0"/>
        <v>50</v>
      </c>
      <c r="H16" s="175">
        <f>'G Input'!AC36</f>
        <v>40</v>
      </c>
      <c r="I16" s="176">
        <f>IF('G Input'!AC36&lt;1,0,G16/H16)</f>
        <v>1.25</v>
      </c>
      <c r="J16" s="160"/>
      <c r="K16" s="154"/>
      <c r="L16" s="154"/>
    </row>
    <row r="17" spans="1:12" ht="17.45" customHeight="1" x14ac:dyDescent="0.25">
      <c r="A17" s="173">
        <v>8</v>
      </c>
      <c r="B17" s="177" t="str">
        <f>'G Input'!A32</f>
        <v>G</v>
      </c>
      <c r="C17" s="174" t="str">
        <f>'G Input'!B32</f>
        <v>Isabella Gerami</v>
      </c>
      <c r="D17" s="174" t="str">
        <f>'G Input'!B30</f>
        <v>North Bend</v>
      </c>
      <c r="E17" s="175">
        <f>'G Input'!AA32</f>
        <v>7</v>
      </c>
      <c r="F17" s="175">
        <f>'G Input'!AB32</f>
        <v>14</v>
      </c>
      <c r="G17" s="175">
        <f t="shared" si="0"/>
        <v>49</v>
      </c>
      <c r="H17" s="175">
        <f>'G Input'!AC32</f>
        <v>40</v>
      </c>
      <c r="I17" s="176">
        <f>IF('G Input'!AC32&lt;1,0,G17/H17)</f>
        <v>1.2250000000000001</v>
      </c>
      <c r="J17" s="160"/>
      <c r="K17" s="154"/>
      <c r="L17" s="154"/>
    </row>
    <row r="18" spans="1:12" ht="17.45" customHeight="1" x14ac:dyDescent="0.25">
      <c r="A18" s="173">
        <v>9</v>
      </c>
      <c r="B18" s="177" t="str">
        <f>'B Input'!A79</f>
        <v>G</v>
      </c>
      <c r="C18" s="327" t="s">
        <v>147</v>
      </c>
      <c r="D18" s="327" t="s">
        <v>206</v>
      </c>
      <c r="E18" s="175">
        <f>'B Input'!AA79</f>
        <v>3</v>
      </c>
      <c r="F18" s="175">
        <f>'B Input'!AB79</f>
        <v>14</v>
      </c>
      <c r="G18" s="175">
        <f t="shared" si="0"/>
        <v>37</v>
      </c>
      <c r="H18" s="175">
        <f>'B Input'!AC79</f>
        <v>32</v>
      </c>
      <c r="I18" s="176">
        <f>IF('B Input'!AC79&lt;1,0,G18/H18)</f>
        <v>1.15625</v>
      </c>
      <c r="J18" s="160"/>
      <c r="K18" s="154"/>
      <c r="L18" s="154"/>
    </row>
    <row r="19" spans="1:12" ht="17.45" customHeight="1" x14ac:dyDescent="0.25">
      <c r="A19" s="173">
        <v>10</v>
      </c>
      <c r="B19" s="177" t="str">
        <f>'G Input'!A34</f>
        <v>G</v>
      </c>
      <c r="C19" s="174" t="str">
        <f>'G Input'!B34</f>
        <v>Hazel Schrag</v>
      </c>
      <c r="D19" s="174" t="str">
        <f>'G Input'!B30</f>
        <v>North Bend</v>
      </c>
      <c r="E19" s="175">
        <f>'G Input'!AA34</f>
        <v>6</v>
      </c>
      <c r="F19" s="175">
        <f>'G Input'!AB34</f>
        <v>14</v>
      </c>
      <c r="G19" s="175">
        <f t="shared" si="0"/>
        <v>46</v>
      </c>
      <c r="H19" s="175">
        <f>'G Input'!AC34</f>
        <v>40</v>
      </c>
      <c r="I19" s="176">
        <f>IF('G Input'!AC34&lt;1,0,G19/H19)</f>
        <v>1.1499999999999999</v>
      </c>
      <c r="J19" s="160"/>
      <c r="K19" s="154"/>
      <c r="L19" s="154"/>
    </row>
    <row r="20" spans="1:12" ht="17.45" customHeight="1" x14ac:dyDescent="0.25">
      <c r="A20" s="173">
        <v>11</v>
      </c>
      <c r="B20" s="177" t="str">
        <f>'G Input'!A24</f>
        <v>G</v>
      </c>
      <c r="C20" s="174" t="str">
        <f>'G Input'!B24</f>
        <v>Tyy White</v>
      </c>
      <c r="D20" s="174" t="str">
        <f>'G Input'!B18</f>
        <v>Roseburg</v>
      </c>
      <c r="E20" s="175">
        <f>'G Input'!AA24</f>
        <v>10</v>
      </c>
      <c r="F20" s="175">
        <f>'G Input'!AB24</f>
        <v>8</v>
      </c>
      <c r="G20" s="175">
        <f t="shared" si="0"/>
        <v>46</v>
      </c>
      <c r="H20" s="175">
        <f>'G Input'!AC24</f>
        <v>40</v>
      </c>
      <c r="I20" s="176">
        <f>IF('G Input'!AC24&lt;1,0,G20/H20)</f>
        <v>1.1499999999999999</v>
      </c>
      <c r="J20" s="160"/>
      <c r="K20" s="154"/>
      <c r="L20" s="154"/>
    </row>
    <row r="21" spans="1:12" ht="17.45" customHeight="1" x14ac:dyDescent="0.25">
      <c r="A21" s="173">
        <v>12</v>
      </c>
      <c r="B21" s="328" t="s">
        <v>118</v>
      </c>
      <c r="C21" s="174" t="str">
        <f>'G Input'!B7</f>
        <v>Mya Hill</v>
      </c>
      <c r="D21" s="174" t="str">
        <f>'G Input'!B6</f>
        <v>Grants Pass</v>
      </c>
      <c r="E21" s="175">
        <f>'G Input'!AA7</f>
        <v>6</v>
      </c>
      <c r="F21" s="175">
        <f>'G Input'!AB7</f>
        <v>12</v>
      </c>
      <c r="G21" s="175">
        <f t="shared" si="0"/>
        <v>42</v>
      </c>
      <c r="H21" s="175">
        <f>'G Input'!AC7</f>
        <v>40</v>
      </c>
      <c r="I21" s="176">
        <f>IF('G Input'!AC7&lt;1,0,G21/H21)</f>
        <v>1.05</v>
      </c>
      <c r="J21" s="160"/>
      <c r="K21" s="154"/>
      <c r="L21" s="154"/>
    </row>
    <row r="22" spans="1:12" ht="17.45" customHeight="1" x14ac:dyDescent="0.25">
      <c r="A22" s="173">
        <v>13</v>
      </c>
      <c r="B22" s="177" t="str">
        <f>'G Input'!A7</f>
        <v>G</v>
      </c>
      <c r="C22" s="174" t="str">
        <f>'G Input'!B11</f>
        <v>Bell Alexa Pepito</v>
      </c>
      <c r="D22" s="174" t="str">
        <f>'G Input'!B6</f>
        <v>Grants Pass</v>
      </c>
      <c r="E22" s="175">
        <f>'G Input'!AA11</f>
        <v>4</v>
      </c>
      <c r="F22" s="175">
        <f>'G Input'!AB11</f>
        <v>15</v>
      </c>
      <c r="G22" s="175">
        <f t="shared" si="0"/>
        <v>42</v>
      </c>
      <c r="H22" s="175">
        <f>'G Input'!AC11</f>
        <v>40</v>
      </c>
      <c r="I22" s="176">
        <f>IF('G Input'!AC11&lt;1,0,G22/H22)</f>
        <v>1.05</v>
      </c>
      <c r="J22" s="160"/>
      <c r="K22" s="154"/>
      <c r="L22" s="154"/>
    </row>
    <row r="23" spans="1:12" ht="17.45" customHeight="1" x14ac:dyDescent="0.25">
      <c r="A23" s="173">
        <v>14</v>
      </c>
      <c r="B23" s="177" t="str">
        <f>'G Input'!A11</f>
        <v>G</v>
      </c>
      <c r="C23" s="174" t="str">
        <f>'G Input'!B25</f>
        <v>Brenna Carpenter</v>
      </c>
      <c r="D23" s="174" t="str">
        <f>'G Input'!B18</f>
        <v>Roseburg</v>
      </c>
      <c r="E23" s="175">
        <f>'G Input'!AA25</f>
        <v>5</v>
      </c>
      <c r="F23" s="175">
        <f>'G Input'!AB25</f>
        <v>13</v>
      </c>
      <c r="G23" s="175">
        <f t="shared" si="0"/>
        <v>41</v>
      </c>
      <c r="H23" s="175">
        <f>'G Input'!AC25</f>
        <v>40</v>
      </c>
      <c r="I23" s="176">
        <f>IF('G Input'!AC25&lt;1,0,G23/H23)</f>
        <v>1.0249999999999999</v>
      </c>
      <c r="J23" s="160"/>
      <c r="K23" s="154"/>
      <c r="L23" s="154"/>
    </row>
    <row r="24" spans="1:12" ht="17.45" customHeight="1" x14ac:dyDescent="0.25">
      <c r="A24" s="173">
        <v>15</v>
      </c>
      <c r="B24" s="177">
        <f>'G Input'!A37</f>
        <v>0</v>
      </c>
      <c r="C24" s="174" t="s">
        <v>243</v>
      </c>
      <c r="D24" s="174" t="s">
        <v>238</v>
      </c>
      <c r="E24" s="175">
        <f>'B Input'!AA191</f>
        <v>8</v>
      </c>
      <c r="F24" s="175">
        <f>'B Input'!AB191</f>
        <v>8</v>
      </c>
      <c r="G24" s="175">
        <f t="shared" si="0"/>
        <v>40</v>
      </c>
      <c r="H24" s="175">
        <f>'B Input'!AC191</f>
        <v>40</v>
      </c>
      <c r="I24" s="176">
        <f>IF('B Input'!AC191&lt;1,0,G24/H24)</f>
        <v>1</v>
      </c>
      <c r="J24" s="160"/>
      <c r="K24" s="154"/>
      <c r="L24" s="154"/>
    </row>
    <row r="25" spans="1:12" ht="17.45" customHeight="1" x14ac:dyDescent="0.25">
      <c r="A25" s="173">
        <v>16</v>
      </c>
      <c r="B25" s="177" t="str">
        <f>'G Input'!A25</f>
        <v>G</v>
      </c>
      <c r="C25" s="174" t="str">
        <f>'G Input'!B43</f>
        <v>Sydney Scott</v>
      </c>
      <c r="D25" s="178" t="str">
        <f>'G Input'!B42</f>
        <v>South Medford</v>
      </c>
      <c r="E25" s="175">
        <f>'G Input'!AA43</f>
        <v>7</v>
      </c>
      <c r="F25" s="175">
        <f>'G Input'!AB43</f>
        <v>9</v>
      </c>
      <c r="G25" s="175">
        <f t="shared" si="0"/>
        <v>39</v>
      </c>
      <c r="H25" s="175">
        <f>'G Input'!AC43</f>
        <v>40</v>
      </c>
      <c r="I25" s="176">
        <f>IF('G Input'!AC43&lt;1,0,G25/H25)</f>
        <v>0.97499999999999998</v>
      </c>
      <c r="J25" s="160"/>
      <c r="K25" s="154"/>
      <c r="L25" s="154"/>
    </row>
    <row r="26" spans="1:12" ht="17.45" customHeight="1" x14ac:dyDescent="0.25">
      <c r="A26" s="173">
        <v>17</v>
      </c>
      <c r="B26" s="177" t="str">
        <f>'G Input'!A43</f>
        <v>G</v>
      </c>
      <c r="C26" s="174" t="str">
        <f>'G Input'!B22</f>
        <v>Kiesha Botley</v>
      </c>
      <c r="D26" s="174" t="str">
        <f>'G Input'!B18</f>
        <v>Roseburg</v>
      </c>
      <c r="E26" s="175">
        <f>'G Input'!AA22</f>
        <v>5</v>
      </c>
      <c r="F26" s="175">
        <f>'G Input'!AB22</f>
        <v>11</v>
      </c>
      <c r="G26" s="175">
        <f t="shared" si="0"/>
        <v>37</v>
      </c>
      <c r="H26" s="175">
        <f>'G Input'!AC22</f>
        <v>40</v>
      </c>
      <c r="I26" s="176">
        <f>IF('G Input'!AC22&lt;1,0,G26/H26)</f>
        <v>0.92500000000000004</v>
      </c>
      <c r="J26" s="160"/>
      <c r="K26" s="154"/>
      <c r="L26" s="154"/>
    </row>
    <row r="27" spans="1:12" ht="17.45" customHeight="1" x14ac:dyDescent="0.25">
      <c r="A27" s="173">
        <v>18</v>
      </c>
      <c r="B27" s="177" t="str">
        <f>'G Input'!A31</f>
        <v>G</v>
      </c>
      <c r="C27" s="327" t="s">
        <v>205</v>
      </c>
      <c r="D27" s="327" t="s">
        <v>142</v>
      </c>
      <c r="E27" s="175">
        <f>'B Input'!AA68</f>
        <v>4</v>
      </c>
      <c r="F27" s="175">
        <f>'B Input'!AB68</f>
        <v>11</v>
      </c>
      <c r="G27" s="175">
        <f t="shared" si="0"/>
        <v>34</v>
      </c>
      <c r="H27" s="175">
        <f>'B Input'!AC68</f>
        <v>40</v>
      </c>
      <c r="I27" s="176">
        <f>IF('B Input'!AC68&lt;1,0,G27/H27)</f>
        <v>0.85</v>
      </c>
      <c r="J27" s="160"/>
      <c r="K27" s="154"/>
      <c r="L27" s="154"/>
    </row>
    <row r="28" spans="1:12" ht="17.45" customHeight="1" x14ac:dyDescent="0.25">
      <c r="A28" s="173">
        <v>19</v>
      </c>
      <c r="B28" s="177" t="str">
        <f>'G Input'!A56</f>
        <v>G</v>
      </c>
      <c r="C28" s="174" t="str">
        <f>'G Input'!B56</f>
        <v>Faith Goodman</v>
      </c>
      <c r="D28" s="178" t="str">
        <f>'G Input'!B54</f>
        <v>Sutherlin</v>
      </c>
      <c r="E28" s="175">
        <f>'G Input'!AA56</f>
        <v>5</v>
      </c>
      <c r="F28" s="175">
        <f>'G Input'!AB56</f>
        <v>6</v>
      </c>
      <c r="G28" s="175">
        <f t="shared" si="0"/>
        <v>27</v>
      </c>
      <c r="H28" s="175">
        <f>'G Input'!AC56</f>
        <v>32</v>
      </c>
      <c r="I28" s="176">
        <f>IF('G Input'!AC56&lt;1,0,G28/H28)</f>
        <v>0.84375</v>
      </c>
      <c r="J28" s="160"/>
      <c r="K28" s="154"/>
      <c r="L28" s="154"/>
    </row>
    <row r="29" spans="1:12" ht="17.45" customHeight="1" x14ac:dyDescent="0.25">
      <c r="A29" s="173">
        <v>20</v>
      </c>
      <c r="B29" s="177" t="str">
        <f>'G Input'!A20</f>
        <v>G</v>
      </c>
      <c r="C29" s="174" t="str">
        <f>'G Input'!B20</f>
        <v>Hannah Cook</v>
      </c>
      <c r="D29" s="174" t="str">
        <f>'G Input'!B18</f>
        <v>Roseburg</v>
      </c>
      <c r="E29" s="175">
        <f>'G Input'!AA20</f>
        <v>5</v>
      </c>
      <c r="F29" s="175">
        <f>'G Input'!AB20</f>
        <v>9</v>
      </c>
      <c r="G29" s="175">
        <f t="shared" si="0"/>
        <v>33</v>
      </c>
      <c r="H29" s="175">
        <f>'G Input'!AC20</f>
        <v>40</v>
      </c>
      <c r="I29" s="176">
        <f>IF('G Input'!AC20&lt;1,0,G29/H29)</f>
        <v>0.82499999999999996</v>
      </c>
      <c r="J29" s="160"/>
      <c r="K29" s="154"/>
      <c r="L29" s="154"/>
    </row>
    <row r="30" spans="1:12" ht="17.45" customHeight="1" x14ac:dyDescent="0.25">
      <c r="A30" s="173">
        <v>21</v>
      </c>
      <c r="B30" s="177" t="str">
        <f>'B Input'!A68</f>
        <v>G</v>
      </c>
      <c r="C30" s="174" t="str">
        <f>'G Input'!B9</f>
        <v>Lacee Huntley</v>
      </c>
      <c r="D30" s="174" t="str">
        <f>'G Input'!B6</f>
        <v>Grants Pass</v>
      </c>
      <c r="E30" s="175">
        <f>'G Input'!AA9</f>
        <v>6</v>
      </c>
      <c r="F30" s="175">
        <f>'G Input'!AB9</f>
        <v>5</v>
      </c>
      <c r="G30" s="175">
        <f t="shared" si="0"/>
        <v>28</v>
      </c>
      <c r="H30" s="175">
        <f>'G Input'!AC9</f>
        <v>40</v>
      </c>
      <c r="I30" s="176">
        <f>IF('G Input'!AC9&lt;1,0,G30/H30)</f>
        <v>0.7</v>
      </c>
      <c r="J30" s="160"/>
      <c r="K30" s="154"/>
      <c r="L30" s="154"/>
    </row>
    <row r="31" spans="1:12" ht="17.45" customHeight="1" x14ac:dyDescent="0.25">
      <c r="A31" s="173">
        <v>22</v>
      </c>
      <c r="B31" s="177" t="str">
        <f>'G Input'!A9</f>
        <v>G</v>
      </c>
      <c r="C31" s="174" t="str">
        <f>'G Input'!B58</f>
        <v>Laighnney Barzee</v>
      </c>
      <c r="D31" s="178" t="str">
        <f>'G Input'!B54</f>
        <v>Sutherlin</v>
      </c>
      <c r="E31" s="175">
        <f>'G Input'!AA58</f>
        <v>4</v>
      </c>
      <c r="F31" s="175">
        <f>'G Input'!AB58</f>
        <v>6</v>
      </c>
      <c r="G31" s="175">
        <f t="shared" si="0"/>
        <v>24</v>
      </c>
      <c r="H31" s="175">
        <f>'G Input'!AC58</f>
        <v>36</v>
      </c>
      <c r="I31" s="176">
        <f>IF('G Input'!AC58&lt;1,0,G31/H31)</f>
        <v>0.66666666666666663</v>
      </c>
      <c r="J31" s="160"/>
      <c r="K31" s="154"/>
      <c r="L31" s="154"/>
    </row>
    <row r="32" spans="1:12" ht="17.45" customHeight="1" x14ac:dyDescent="0.25">
      <c r="A32" s="173">
        <v>23</v>
      </c>
      <c r="B32" s="177" t="str">
        <f>'G Input'!A46</f>
        <v>G</v>
      </c>
      <c r="C32" s="343" t="s">
        <v>198</v>
      </c>
      <c r="D32" s="178" t="str">
        <f>'G Input'!B54</f>
        <v>Sutherlin</v>
      </c>
      <c r="E32" s="175">
        <f>'B Input'!AA167</f>
        <v>3</v>
      </c>
      <c r="F32" s="175">
        <f>'B Input'!AB167</f>
        <v>7</v>
      </c>
      <c r="G32" s="175">
        <f t="shared" si="0"/>
        <v>23</v>
      </c>
      <c r="H32" s="175">
        <f>'B Input'!AC167</f>
        <v>40</v>
      </c>
      <c r="I32" s="176">
        <f>IF('B Input'!AC167&lt;1,0,G32/H32)</f>
        <v>0.57499999999999996</v>
      </c>
      <c r="J32" s="160"/>
      <c r="K32" s="154"/>
      <c r="L32" s="154"/>
    </row>
    <row r="33" spans="1:12" ht="17.45" customHeight="1" x14ac:dyDescent="0.25">
      <c r="A33" s="173">
        <v>24</v>
      </c>
      <c r="B33" s="177" t="str">
        <f>'G Input'!A57</f>
        <v>G</v>
      </c>
      <c r="C33" s="174" t="str">
        <f>'G Input'!B55</f>
        <v>Brooke Dietz</v>
      </c>
      <c r="D33" s="178" t="str">
        <f>'G Input'!B54</f>
        <v>Sutherlin</v>
      </c>
      <c r="E33" s="175">
        <f>'G Input'!AA55</f>
        <v>1</v>
      </c>
      <c r="F33" s="175">
        <f>'G Input'!AB55</f>
        <v>7</v>
      </c>
      <c r="G33" s="175">
        <f t="shared" si="0"/>
        <v>17</v>
      </c>
      <c r="H33" s="175">
        <f>'G Input'!AC55</f>
        <v>32</v>
      </c>
      <c r="I33" s="176">
        <f>IF('G Input'!AC55&lt;1,0,G33/H33)</f>
        <v>0.53125</v>
      </c>
      <c r="J33" s="160"/>
      <c r="K33" s="154"/>
      <c r="L33" s="154"/>
    </row>
    <row r="34" spans="1:12" ht="17.45" customHeight="1" x14ac:dyDescent="0.25">
      <c r="A34" s="173">
        <v>25</v>
      </c>
      <c r="B34" s="177" t="str">
        <f>'G Input'!A60</f>
        <v>G</v>
      </c>
      <c r="C34" s="174" t="str">
        <f>'G Input'!B57</f>
        <v>Madison Logosz</v>
      </c>
      <c r="D34" s="178" t="str">
        <f>'G Input'!B54</f>
        <v>Sutherlin</v>
      </c>
      <c r="E34" s="175">
        <f>'G Input'!AA57</f>
        <v>1</v>
      </c>
      <c r="F34" s="175">
        <f>'G Input'!AB57</f>
        <v>7</v>
      </c>
      <c r="G34" s="175">
        <f t="shared" si="0"/>
        <v>17</v>
      </c>
      <c r="H34" s="175">
        <f>'G Input'!AC57</f>
        <v>32</v>
      </c>
      <c r="I34" s="176">
        <f>IF('G Input'!AC57&lt;1,0,G34/H34)</f>
        <v>0.53125</v>
      </c>
      <c r="J34" s="160"/>
      <c r="K34" s="154"/>
      <c r="L34" s="154"/>
    </row>
    <row r="35" spans="1:12" ht="17.45" customHeight="1" x14ac:dyDescent="0.25">
      <c r="A35" s="173">
        <v>26</v>
      </c>
      <c r="B35" s="328" t="s">
        <v>118</v>
      </c>
      <c r="C35" s="174" t="str">
        <f>'G Input'!B60</f>
        <v>Makenna Cartwell</v>
      </c>
      <c r="D35" s="178" t="str">
        <f>'G Input'!B54</f>
        <v>Sutherlin</v>
      </c>
      <c r="E35" s="175">
        <f>'G Input'!AA60</f>
        <v>2</v>
      </c>
      <c r="F35" s="175">
        <f>'G Input'!AB60</f>
        <v>5</v>
      </c>
      <c r="G35" s="175">
        <f t="shared" si="0"/>
        <v>16</v>
      </c>
      <c r="H35" s="175">
        <f>'G Input'!AC60</f>
        <v>32</v>
      </c>
      <c r="I35" s="176">
        <f>IF('G Input'!AC60&lt;1,0,G35/H35)</f>
        <v>0.5</v>
      </c>
      <c r="J35" s="160"/>
      <c r="K35" s="154"/>
      <c r="L35" s="154"/>
    </row>
    <row r="36" spans="1:12" ht="17.45" customHeight="1" x14ac:dyDescent="0.25">
      <c r="A36" s="173">
        <v>27</v>
      </c>
      <c r="B36" s="177" t="str">
        <f>'G Input'!A59</f>
        <v>G</v>
      </c>
      <c r="C36" s="327" t="s">
        <v>143</v>
      </c>
      <c r="D36" s="327" t="s">
        <v>142</v>
      </c>
      <c r="E36" s="175">
        <f>'B Input'!AA67</f>
        <v>1</v>
      </c>
      <c r="F36" s="175">
        <f>'B Input'!AB67</f>
        <v>8</v>
      </c>
      <c r="G36" s="175">
        <f t="shared" si="0"/>
        <v>19</v>
      </c>
      <c r="H36" s="175">
        <f>'B Input'!AC67</f>
        <v>40</v>
      </c>
      <c r="I36" s="176">
        <f>IF('B Input'!AC67&lt;1,0,G36/H36)</f>
        <v>0.47499999999999998</v>
      </c>
      <c r="J36" s="160"/>
      <c r="K36" s="154"/>
      <c r="L36" s="154"/>
    </row>
    <row r="37" spans="1:12" ht="17.45" customHeight="1" x14ac:dyDescent="0.25">
      <c r="A37" s="173">
        <v>28</v>
      </c>
      <c r="B37" s="177" t="str">
        <f>'G Input'!A10</f>
        <v>G</v>
      </c>
      <c r="C37" s="174" t="str">
        <f>'G Input'!B59</f>
        <v>Elizabeth Britton</v>
      </c>
      <c r="D37" s="178" t="str">
        <f>'G Input'!B54</f>
        <v>Sutherlin</v>
      </c>
      <c r="E37" s="175">
        <f>'G Input'!AA59</f>
        <v>3</v>
      </c>
      <c r="F37" s="175">
        <f>'G Input'!AB59</f>
        <v>4</v>
      </c>
      <c r="G37" s="175">
        <f t="shared" si="0"/>
        <v>17</v>
      </c>
      <c r="H37" s="175">
        <f>'G Input'!AC59</f>
        <v>36</v>
      </c>
      <c r="I37" s="176">
        <f>IF('G Input'!AC59&lt;1,0,G37/H37)</f>
        <v>0.47222222222222221</v>
      </c>
      <c r="J37" s="160"/>
      <c r="K37" s="154"/>
      <c r="L37" s="154"/>
    </row>
    <row r="38" spans="1:12" ht="17.45" customHeight="1" x14ac:dyDescent="0.25">
      <c r="A38" s="173">
        <v>29</v>
      </c>
      <c r="B38" s="177" t="str">
        <f>'G Input'!A47</f>
        <v>G</v>
      </c>
      <c r="C38" s="174" t="str">
        <f>'G Input'!B10</f>
        <v>Stefanie Kelly</v>
      </c>
      <c r="D38" s="174" t="str">
        <f>'G Input'!B6</f>
        <v>Grants Pass</v>
      </c>
      <c r="E38" s="175">
        <f>'G Input'!AA10</f>
        <v>2</v>
      </c>
      <c r="F38" s="175">
        <f>'G Input'!AB10</f>
        <v>5</v>
      </c>
      <c r="G38" s="175">
        <f t="shared" si="0"/>
        <v>16</v>
      </c>
      <c r="H38" s="175">
        <f>'G Input'!AC10</f>
        <v>40</v>
      </c>
      <c r="I38" s="176">
        <f>IF('G Input'!AC10&lt;1,0,G38/H38)</f>
        <v>0.4</v>
      </c>
      <c r="J38" s="160"/>
      <c r="K38" s="154"/>
      <c r="L38" s="154"/>
    </row>
    <row r="39" spans="1:12" ht="17.45" customHeight="1" x14ac:dyDescent="0.25">
      <c r="A39" s="173">
        <v>30</v>
      </c>
      <c r="B39" s="177" t="str">
        <f>'G Input'!A22</f>
        <v>G</v>
      </c>
      <c r="C39" s="343" t="s">
        <v>150</v>
      </c>
      <c r="D39" s="329" t="s">
        <v>206</v>
      </c>
      <c r="E39" s="175">
        <f>'B Input'!AA82</f>
        <v>5</v>
      </c>
      <c r="F39" s="175">
        <f>'B Input'!AB82</f>
        <v>3</v>
      </c>
      <c r="G39" s="175">
        <f t="shared" si="0"/>
        <v>21</v>
      </c>
      <c r="H39" s="175">
        <f>'B Input'!AC82</f>
        <v>24</v>
      </c>
      <c r="I39" s="176">
        <f>IF('B Input'!AC82&lt;1,0,G39/H39)</f>
        <v>0.875</v>
      </c>
      <c r="J39" s="160"/>
      <c r="K39" s="154"/>
      <c r="L39" s="154"/>
    </row>
    <row r="40" spans="1:12" ht="17.45" customHeight="1" x14ac:dyDescent="0.25">
      <c r="A40" s="173">
        <v>31</v>
      </c>
      <c r="B40" s="328" t="s">
        <v>118</v>
      </c>
      <c r="C40" s="345" t="s">
        <v>148</v>
      </c>
      <c r="D40" s="327" t="s">
        <v>206</v>
      </c>
      <c r="E40" s="175">
        <f>'B Input'!AA80</f>
        <v>3</v>
      </c>
      <c r="F40" s="175">
        <f>'B Input'!AB80</f>
        <v>5</v>
      </c>
      <c r="G40" s="175">
        <f t="shared" si="0"/>
        <v>19</v>
      </c>
      <c r="H40" s="175">
        <f>'B Input'!AC80</f>
        <v>24</v>
      </c>
      <c r="I40" s="176">
        <f>IF('B Input'!AC80&lt;1,0,G40/H40)</f>
        <v>0.79166666666666663</v>
      </c>
      <c r="J40" s="160"/>
      <c r="K40" s="154"/>
      <c r="L40" s="154"/>
    </row>
    <row r="41" spans="1:12" ht="17.45" customHeight="1" x14ac:dyDescent="0.25">
      <c r="A41" s="173">
        <v>32</v>
      </c>
      <c r="B41" s="177" t="str">
        <f>'G Input'!A55</f>
        <v>G</v>
      </c>
      <c r="C41" s="174" t="str">
        <f>'G Input'!B46</f>
        <v>Abby Smithheart</v>
      </c>
      <c r="D41" s="174" t="str">
        <f>'G Input'!B42</f>
        <v>South Medford</v>
      </c>
      <c r="E41" s="175">
        <f>'G Input'!AA46</f>
        <v>3</v>
      </c>
      <c r="F41" s="175">
        <f>'G Input'!AB46</f>
        <v>2</v>
      </c>
      <c r="G41" s="175">
        <f t="shared" si="0"/>
        <v>13</v>
      </c>
      <c r="H41" s="175">
        <f>'G Input'!AC46</f>
        <v>24</v>
      </c>
      <c r="I41" s="176">
        <f>IF('G Input'!AC46&lt;1,0,G41/H41)</f>
        <v>0.54166666666666663</v>
      </c>
      <c r="J41" s="160"/>
      <c r="K41" s="154"/>
      <c r="L41" s="154"/>
    </row>
    <row r="42" spans="1:12" ht="17.45" customHeight="1" x14ac:dyDescent="0.25">
      <c r="A42" s="173">
        <v>33</v>
      </c>
      <c r="B42" s="177" t="str">
        <f>'B Input'!A67</f>
        <v>G</v>
      </c>
      <c r="C42" s="174" t="str">
        <f>'G Input'!B48</f>
        <v>Exiquia Wallace</v>
      </c>
      <c r="D42" s="178" t="str">
        <f>'G Input'!B42</f>
        <v>South Medford</v>
      </c>
      <c r="E42" s="175">
        <f>'G Input'!AA48</f>
        <v>0</v>
      </c>
      <c r="F42" s="175">
        <f>'G Input'!AB48</f>
        <v>3</v>
      </c>
      <c r="G42" s="175">
        <f t="shared" ref="G42:G73" si="1">E42*3+F42*2</f>
        <v>6</v>
      </c>
      <c r="H42" s="175">
        <f>'G Input'!AC48</f>
        <v>24</v>
      </c>
      <c r="I42" s="176">
        <f>IF('G Input'!AC48&lt;1,0,G42/H42)</f>
        <v>0.25</v>
      </c>
      <c r="J42" s="160"/>
      <c r="K42" s="154"/>
      <c r="L42" s="154"/>
    </row>
    <row r="43" spans="1:12" ht="17.45" customHeight="1" x14ac:dyDescent="0.25">
      <c r="A43" s="173">
        <v>34</v>
      </c>
      <c r="B43" s="177" t="str">
        <f>'G Input'!A45</f>
        <v>G</v>
      </c>
      <c r="C43" s="174" t="str">
        <f>'G Input'!B45</f>
        <v>Maggie Osuna</v>
      </c>
      <c r="D43" s="178" t="str">
        <f>'G Input'!B42</f>
        <v>South Medford</v>
      </c>
      <c r="E43" s="175">
        <f>'G Input'!AA45</f>
        <v>1</v>
      </c>
      <c r="F43" s="175">
        <f>'G Input'!AB45</f>
        <v>1</v>
      </c>
      <c r="G43" s="175">
        <f t="shared" si="1"/>
        <v>5</v>
      </c>
      <c r="H43" s="175">
        <f>'G Input'!AC45</f>
        <v>24</v>
      </c>
      <c r="I43" s="176">
        <f>IF('G Input'!AC45&lt;1,0,G43/H43)</f>
        <v>0.20833333333333334</v>
      </c>
      <c r="J43" s="160"/>
      <c r="K43" s="154"/>
      <c r="L43" s="154"/>
    </row>
    <row r="44" spans="1:12" ht="17.45" customHeight="1" x14ac:dyDescent="0.25">
      <c r="A44" s="173">
        <v>35</v>
      </c>
      <c r="B44" s="177" t="str">
        <f>'G Input'!A35</f>
        <v>G</v>
      </c>
      <c r="C44" s="174" t="str">
        <f>'G Input'!B35</f>
        <v>Mikayla West</v>
      </c>
      <c r="D44" s="174" t="str">
        <f>'G Input'!B30</f>
        <v>North Bend</v>
      </c>
      <c r="E44" s="175">
        <f>'G Input'!AA35</f>
        <v>5</v>
      </c>
      <c r="F44" s="175">
        <f>'G Input'!AB35</f>
        <v>6</v>
      </c>
      <c r="G44" s="175">
        <f t="shared" si="1"/>
        <v>27</v>
      </c>
      <c r="H44" s="175">
        <f>'G Input'!AC35</f>
        <v>20</v>
      </c>
      <c r="I44" s="176">
        <f>IF('G Input'!AC35&lt;1,0,G44/H44)</f>
        <v>1.35</v>
      </c>
      <c r="J44" s="160"/>
      <c r="K44" s="154"/>
      <c r="L44" s="154"/>
    </row>
    <row r="45" spans="1:12" ht="17.45" customHeight="1" x14ac:dyDescent="0.25">
      <c r="A45" s="173">
        <v>36</v>
      </c>
      <c r="B45" s="177" t="str">
        <f>'B Input'!A167</f>
        <v>G</v>
      </c>
      <c r="C45" s="174" t="str">
        <f>'G Input'!B31</f>
        <v>Brionna Fuller</v>
      </c>
      <c r="D45" s="174" t="str">
        <f>'G Input'!B30</f>
        <v>North Bend</v>
      </c>
      <c r="E45" s="175">
        <f>'G Input'!AA31</f>
        <v>2</v>
      </c>
      <c r="F45" s="175">
        <f>'G Input'!AB31</f>
        <v>6</v>
      </c>
      <c r="G45" s="175">
        <f t="shared" si="1"/>
        <v>18</v>
      </c>
      <c r="H45" s="175">
        <f>'G Input'!AC31</f>
        <v>20</v>
      </c>
      <c r="I45" s="176">
        <f>IF('G Input'!AC31&lt;1,0,G45/H45)</f>
        <v>0.9</v>
      </c>
      <c r="J45" s="160"/>
      <c r="K45" s="154"/>
      <c r="L45" s="154"/>
    </row>
    <row r="46" spans="1:12" ht="17.45" customHeight="1" x14ac:dyDescent="0.25">
      <c r="A46" s="173">
        <v>37</v>
      </c>
      <c r="B46" s="177" t="str">
        <f>'G Input'!A58</f>
        <v>G</v>
      </c>
      <c r="C46" s="343" t="s">
        <v>149</v>
      </c>
      <c r="D46" s="327" t="s">
        <v>206</v>
      </c>
      <c r="E46" s="175">
        <f>'B Input'!AA81</f>
        <v>0</v>
      </c>
      <c r="F46" s="175">
        <f>'B Input'!AB81</f>
        <v>5</v>
      </c>
      <c r="G46" s="175">
        <f t="shared" si="1"/>
        <v>10</v>
      </c>
      <c r="H46" s="175">
        <f>'B Input'!AC81</f>
        <v>16</v>
      </c>
      <c r="I46" s="176">
        <f>IF('B Input'!AC81&lt;1,0,G46/H46)</f>
        <v>0.625</v>
      </c>
      <c r="J46" s="160"/>
      <c r="K46" s="154"/>
      <c r="L46" s="154"/>
    </row>
    <row r="47" spans="1:12" ht="17.45" customHeight="1" x14ac:dyDescent="0.25">
      <c r="A47" s="173">
        <v>38</v>
      </c>
      <c r="B47" s="177" t="str">
        <f>'G Input'!A48</f>
        <v>G</v>
      </c>
      <c r="C47" s="174" t="str">
        <f>'G Input'!B47</f>
        <v>Bri Mosser</v>
      </c>
      <c r="D47" s="178" t="str">
        <f>'G Input'!B42</f>
        <v>South Medford</v>
      </c>
      <c r="E47" s="175">
        <f>'G Input'!AA47</f>
        <v>1</v>
      </c>
      <c r="F47" s="175">
        <f>'G Input'!AB47</f>
        <v>1</v>
      </c>
      <c r="G47" s="175">
        <f t="shared" si="1"/>
        <v>5</v>
      </c>
      <c r="H47" s="175">
        <f>'G Input'!AC47</f>
        <v>16</v>
      </c>
      <c r="I47" s="176">
        <f>IF('G Input'!AC47&lt;1,0,G47/H47)</f>
        <v>0.3125</v>
      </c>
      <c r="J47" s="160"/>
      <c r="K47" s="154"/>
      <c r="L47" s="154"/>
    </row>
    <row r="48" spans="1:12" ht="17.45" customHeight="1" x14ac:dyDescent="0.25">
      <c r="A48" s="173">
        <v>39</v>
      </c>
      <c r="B48" s="177">
        <f>'G Input'!A50</f>
        <v>0</v>
      </c>
      <c r="C48" s="344">
        <f>'G Input'!B50</f>
        <v>0</v>
      </c>
      <c r="D48" s="178" t="str">
        <f>'G Input'!B42</f>
        <v>South Medford</v>
      </c>
      <c r="E48" s="175">
        <f>'G Input'!AA50</f>
        <v>0</v>
      </c>
      <c r="F48" s="175">
        <f>'G Input'!AB50</f>
        <v>0</v>
      </c>
      <c r="G48" s="175">
        <f t="shared" si="1"/>
        <v>0</v>
      </c>
      <c r="H48" s="175">
        <f>'G Input'!AC50</f>
        <v>0</v>
      </c>
      <c r="I48" s="176">
        <f>IF('G Input'!AC50&lt;1,0,G48/H48)</f>
        <v>0</v>
      </c>
      <c r="J48" s="160"/>
      <c r="K48" s="154"/>
      <c r="L48" s="154"/>
    </row>
    <row r="49" spans="1:12" ht="17.45" customHeight="1" x14ac:dyDescent="0.25">
      <c r="A49" s="173">
        <v>40</v>
      </c>
      <c r="B49" s="177" t="str">
        <f>'G Input'!A19</f>
        <v>G</v>
      </c>
      <c r="C49" s="344" t="str">
        <f>'G Input'!B19</f>
        <v>Alexis Willians</v>
      </c>
      <c r="D49" s="174" t="str">
        <f>'G Input'!B18</f>
        <v>Roseburg</v>
      </c>
      <c r="E49" s="175">
        <f>'G Input'!AA19</f>
        <v>0</v>
      </c>
      <c r="F49" s="175">
        <f>'G Input'!AB19</f>
        <v>0</v>
      </c>
      <c r="G49" s="175">
        <f t="shared" si="1"/>
        <v>0</v>
      </c>
      <c r="H49" s="175">
        <f>'G Input'!AC19</f>
        <v>0</v>
      </c>
      <c r="I49" s="176">
        <f>IF('G Input'!AC19&lt;1,0,G49/H49)</f>
        <v>0</v>
      </c>
      <c r="J49" s="160"/>
      <c r="K49" s="154"/>
      <c r="L49" s="154"/>
    </row>
    <row r="50" spans="1:12" ht="17.45" customHeight="1" x14ac:dyDescent="0.25">
      <c r="A50" s="173">
        <v>41</v>
      </c>
      <c r="B50" s="177" t="str">
        <f>'G Input'!A23</f>
        <v>G</v>
      </c>
      <c r="C50" s="174" t="str">
        <f>'G Input'!B23</f>
        <v>Niya White</v>
      </c>
      <c r="D50" s="174" t="str">
        <f>'G Input'!B18</f>
        <v>Roseburg</v>
      </c>
      <c r="E50" s="175">
        <f>'G Input'!AA23</f>
        <v>0</v>
      </c>
      <c r="F50" s="175">
        <f>'G Input'!AB23</f>
        <v>0</v>
      </c>
      <c r="G50" s="175">
        <f t="shared" si="1"/>
        <v>0</v>
      </c>
      <c r="H50" s="175">
        <f>'G Input'!AC23</f>
        <v>0</v>
      </c>
      <c r="I50" s="176">
        <f>IF('G Input'!AC23&lt;1,0,G50/H50)</f>
        <v>0</v>
      </c>
      <c r="J50" s="160"/>
      <c r="K50" s="154"/>
      <c r="L50" s="154"/>
    </row>
    <row r="51" spans="1:12" ht="17.45" customHeight="1" x14ac:dyDescent="0.25">
      <c r="A51" s="173">
        <v>42</v>
      </c>
      <c r="B51" s="177">
        <f>'G Input'!A38</f>
        <v>0</v>
      </c>
      <c r="C51" s="174">
        <f>'G Input'!B38</f>
        <v>0</v>
      </c>
      <c r="D51" s="174" t="str">
        <f>'G Input'!B30</f>
        <v>North Bend</v>
      </c>
      <c r="E51" s="175">
        <f>'G Input'!AA38</f>
        <v>0</v>
      </c>
      <c r="F51" s="175">
        <f>'G Input'!AB38</f>
        <v>0</v>
      </c>
      <c r="G51" s="175">
        <f t="shared" si="1"/>
        <v>0</v>
      </c>
      <c r="H51" s="175">
        <f>'G Input'!AC38</f>
        <v>0</v>
      </c>
      <c r="I51" s="176">
        <f>IF('G Input'!AC38&lt;1,0,G51/H51)</f>
        <v>0</v>
      </c>
      <c r="J51" s="160"/>
      <c r="K51" s="154"/>
      <c r="L51" s="154"/>
    </row>
    <row r="52" spans="1:12" ht="17.45" customHeight="1" x14ac:dyDescent="0.25">
      <c r="A52" s="173">
        <v>43</v>
      </c>
      <c r="B52" s="177" t="str">
        <f>'B Input'!A166</f>
        <v>G</v>
      </c>
      <c r="C52" s="343" t="s">
        <v>197</v>
      </c>
      <c r="D52" s="178" t="str">
        <f>'G Input'!B54</f>
        <v>Sutherlin</v>
      </c>
      <c r="E52" s="175">
        <f>'B Input'!AA166</f>
        <v>0</v>
      </c>
      <c r="F52" s="175">
        <f>'B Input'!AB166</f>
        <v>0</v>
      </c>
      <c r="G52" s="175">
        <f t="shared" si="1"/>
        <v>0</v>
      </c>
      <c r="H52" s="175">
        <f>'B Input'!AC166</f>
        <v>0</v>
      </c>
      <c r="I52" s="176">
        <f>IF('G Input'!AC61&lt;1,0,G52/H52)</f>
        <v>0</v>
      </c>
      <c r="J52" s="160"/>
      <c r="K52" s="154"/>
      <c r="L52" s="154"/>
    </row>
    <row r="53" spans="1:12" ht="17.45" customHeight="1" x14ac:dyDescent="0.25">
      <c r="A53" s="173">
        <v>44</v>
      </c>
      <c r="B53" s="177">
        <f>'G Input'!A67</f>
        <v>0</v>
      </c>
      <c r="C53" s="174">
        <f>'G Input'!B67</f>
        <v>0</v>
      </c>
      <c r="D53" s="178" t="str">
        <f>'G Input'!B66</f>
        <v>VACANT</v>
      </c>
      <c r="E53" s="175">
        <f>'G Input'!AA67</f>
        <v>0</v>
      </c>
      <c r="F53" s="175">
        <f>'G Input'!AB67</f>
        <v>0</v>
      </c>
      <c r="G53" s="175">
        <f t="shared" si="1"/>
        <v>0</v>
      </c>
      <c r="H53" s="175">
        <f>'G Input'!AC67</f>
        <v>0</v>
      </c>
      <c r="I53" s="176">
        <f>IF('G Input'!AC67&lt;1,0,G53/H53)</f>
        <v>0</v>
      </c>
      <c r="J53" s="160"/>
      <c r="K53" s="154"/>
      <c r="L53" s="154"/>
    </row>
    <row r="54" spans="1:12" ht="17.45" customHeight="1" x14ac:dyDescent="0.25">
      <c r="A54" s="173">
        <v>45</v>
      </c>
      <c r="B54" s="177">
        <f>'G Input'!A68</f>
        <v>0</v>
      </c>
      <c r="C54" s="174">
        <f>'G Input'!B68</f>
        <v>0</v>
      </c>
      <c r="D54" s="178" t="str">
        <f>'G Input'!B66</f>
        <v>VACANT</v>
      </c>
      <c r="E54" s="175">
        <f>'G Input'!AA68</f>
        <v>0</v>
      </c>
      <c r="F54" s="175">
        <f>'G Input'!AB68</f>
        <v>0</v>
      </c>
      <c r="G54" s="175">
        <f t="shared" si="1"/>
        <v>0</v>
      </c>
      <c r="H54" s="175">
        <f>'G Input'!AC68</f>
        <v>0</v>
      </c>
      <c r="I54" s="176">
        <f>IF('G Input'!AC68&lt;1,0,G54/H54)</f>
        <v>0</v>
      </c>
      <c r="J54" s="160"/>
      <c r="K54" s="154"/>
      <c r="L54" s="154"/>
    </row>
    <row r="55" spans="1:12" ht="17.45" customHeight="1" x14ac:dyDescent="0.25">
      <c r="A55" s="173">
        <v>46</v>
      </c>
      <c r="B55" s="177">
        <f>'G Input'!A69</f>
        <v>0</v>
      </c>
      <c r="C55" s="174">
        <f>'G Input'!B69</f>
        <v>0</v>
      </c>
      <c r="D55" s="178" t="str">
        <f>'G Input'!B66</f>
        <v>VACANT</v>
      </c>
      <c r="E55" s="175">
        <f>'G Input'!AA69</f>
        <v>0</v>
      </c>
      <c r="F55" s="175">
        <f>'G Input'!AB69</f>
        <v>0</v>
      </c>
      <c r="G55" s="175">
        <f t="shared" si="1"/>
        <v>0</v>
      </c>
      <c r="H55" s="175">
        <f>'G Input'!AC69</f>
        <v>0</v>
      </c>
      <c r="I55" s="176">
        <f>IF('G Input'!AC69&lt;1,0,G55/H55)</f>
        <v>0</v>
      </c>
      <c r="J55" s="160"/>
      <c r="K55" s="154"/>
      <c r="L55" s="154"/>
    </row>
    <row r="56" spans="1:12" ht="17.45" customHeight="1" x14ac:dyDescent="0.25">
      <c r="A56" s="173">
        <v>47</v>
      </c>
      <c r="B56" s="177">
        <f>'G Input'!A70</f>
        <v>0</v>
      </c>
      <c r="C56" s="174">
        <f>'G Input'!B70</f>
        <v>0</v>
      </c>
      <c r="D56" s="178" t="str">
        <f>'G Input'!B66</f>
        <v>VACANT</v>
      </c>
      <c r="E56" s="175">
        <f>'G Input'!AA70</f>
        <v>0</v>
      </c>
      <c r="F56" s="175">
        <f>'G Input'!AB70</f>
        <v>0</v>
      </c>
      <c r="G56" s="175">
        <f t="shared" si="1"/>
        <v>0</v>
      </c>
      <c r="H56" s="175">
        <f>'G Input'!AC70</f>
        <v>0</v>
      </c>
      <c r="I56" s="176">
        <f>IF('G Input'!AC70&lt;1,0,G56/H56)</f>
        <v>0</v>
      </c>
      <c r="J56" s="160"/>
      <c r="K56" s="154"/>
      <c r="L56" s="154"/>
    </row>
    <row r="57" spans="1:12" ht="17.45" customHeight="1" x14ac:dyDescent="0.25">
      <c r="A57" s="173">
        <v>48</v>
      </c>
      <c r="B57" s="177">
        <f>'G Input'!A71</f>
        <v>0</v>
      </c>
      <c r="C57" s="174">
        <f>'G Input'!B71</f>
        <v>0</v>
      </c>
      <c r="D57" s="178" t="str">
        <f>'G Input'!B66</f>
        <v>VACANT</v>
      </c>
      <c r="E57" s="175">
        <f>'G Input'!AA71</f>
        <v>0</v>
      </c>
      <c r="F57" s="175">
        <f>'G Input'!AB71</f>
        <v>0</v>
      </c>
      <c r="G57" s="175">
        <f t="shared" si="1"/>
        <v>0</v>
      </c>
      <c r="H57" s="175">
        <f>'G Input'!AC71</f>
        <v>0</v>
      </c>
      <c r="I57" s="176">
        <f>IF('G Input'!AC71&lt;1,0,G57/H57)</f>
        <v>0</v>
      </c>
      <c r="J57" s="160"/>
      <c r="K57" s="154"/>
      <c r="L57" s="154"/>
    </row>
    <row r="58" spans="1:12" ht="17.45" customHeight="1" x14ac:dyDescent="0.25">
      <c r="A58" s="173">
        <v>50</v>
      </c>
      <c r="B58" s="177">
        <f>'G Input'!A72</f>
        <v>0</v>
      </c>
      <c r="C58" s="344">
        <f>'G Input'!B72</f>
        <v>0</v>
      </c>
      <c r="D58" s="178" t="str">
        <f>'G Input'!B66</f>
        <v>VACANT</v>
      </c>
      <c r="E58" s="175">
        <f>'G Input'!AA72</f>
        <v>0</v>
      </c>
      <c r="F58" s="175">
        <f>'G Input'!AB72</f>
        <v>0</v>
      </c>
      <c r="G58" s="175">
        <f t="shared" si="1"/>
        <v>0</v>
      </c>
      <c r="H58" s="175">
        <f>'G Input'!AC72</f>
        <v>0</v>
      </c>
      <c r="I58" s="176">
        <f>IF('G Input'!AC72&lt;1,0,G58/H58)</f>
        <v>0</v>
      </c>
      <c r="J58" s="160"/>
      <c r="K58" s="154"/>
      <c r="L58" s="154"/>
    </row>
    <row r="59" spans="1:12" ht="17.45" customHeight="1" x14ac:dyDescent="0.25">
      <c r="A59" s="173">
        <v>51</v>
      </c>
      <c r="B59" s="177">
        <f>'G Input'!A73</f>
        <v>0</v>
      </c>
      <c r="C59" s="344">
        <f>'G Input'!B73</f>
        <v>0</v>
      </c>
      <c r="D59" s="178" t="str">
        <f>'G Input'!B66</f>
        <v>VACANT</v>
      </c>
      <c r="E59" s="175">
        <f>'G Input'!AA73</f>
        <v>0</v>
      </c>
      <c r="F59" s="175">
        <f>'G Input'!AB73</f>
        <v>0</v>
      </c>
      <c r="G59" s="175">
        <f t="shared" si="1"/>
        <v>0</v>
      </c>
      <c r="H59" s="175">
        <f>'G Input'!AC73</f>
        <v>0</v>
      </c>
      <c r="I59" s="176">
        <f>IF('G Input'!AC73&lt;1,0,G59/H59)</f>
        <v>0</v>
      </c>
      <c r="J59" s="160"/>
      <c r="K59" s="154"/>
      <c r="L59" s="154"/>
    </row>
    <row r="60" spans="1:12" ht="17.45" customHeight="1" x14ac:dyDescent="0.25">
      <c r="A60" s="173">
        <v>52</v>
      </c>
      <c r="B60" s="177">
        <f>'G Input'!A74</f>
        <v>0</v>
      </c>
      <c r="C60" s="344">
        <f>'G Input'!B74</f>
        <v>0</v>
      </c>
      <c r="D60" s="178" t="str">
        <f>'G Input'!B66</f>
        <v>VACANT</v>
      </c>
      <c r="E60" s="175">
        <f>'G Input'!AA74</f>
        <v>0</v>
      </c>
      <c r="F60" s="175">
        <f>'G Input'!AB74</f>
        <v>0</v>
      </c>
      <c r="G60" s="175">
        <f t="shared" si="1"/>
        <v>0</v>
      </c>
      <c r="H60" s="175">
        <f>'G Input'!AC74</f>
        <v>0</v>
      </c>
      <c r="I60" s="176">
        <f>IF('G Input'!AC74&lt;1,0,G60/H60)</f>
        <v>0</v>
      </c>
      <c r="J60" s="160"/>
      <c r="K60" s="154"/>
      <c r="L60" s="154"/>
    </row>
    <row r="61" spans="1:12" ht="17.45" customHeight="1" x14ac:dyDescent="0.25">
      <c r="A61" s="173">
        <v>53</v>
      </c>
      <c r="B61" s="177">
        <f>'G Input'!A82</f>
        <v>0</v>
      </c>
      <c r="C61" s="174">
        <f>'G Input'!B82</f>
        <v>0</v>
      </c>
      <c r="D61" s="178">
        <f>'G Input'!B78</f>
        <v>0</v>
      </c>
      <c r="E61" s="175">
        <f>'G Input'!AA82</f>
        <v>0</v>
      </c>
      <c r="F61" s="175">
        <f>'G Input'!AB82</f>
        <v>0</v>
      </c>
      <c r="G61" s="175">
        <f t="shared" si="1"/>
        <v>0</v>
      </c>
      <c r="H61" s="175">
        <f>'G Input'!AC82</f>
        <v>0</v>
      </c>
      <c r="I61" s="176">
        <f>IF('G Input'!AC82&lt;1,0,G61/H61)</f>
        <v>0</v>
      </c>
      <c r="J61" s="160"/>
      <c r="K61" s="154"/>
      <c r="L61" s="154"/>
    </row>
    <row r="62" spans="1:12" ht="17.45" customHeight="1" x14ac:dyDescent="0.25">
      <c r="A62" s="173">
        <v>49</v>
      </c>
      <c r="B62" s="177">
        <f>'G Input'!A83</f>
        <v>0</v>
      </c>
      <c r="C62" s="174">
        <f>'G Input'!B83</f>
        <v>0</v>
      </c>
      <c r="D62" s="174">
        <f>'G Input'!B78</f>
        <v>0</v>
      </c>
      <c r="E62" s="175">
        <f>'G Input'!AA83</f>
        <v>0</v>
      </c>
      <c r="F62" s="175">
        <f>'G Input'!AB83</f>
        <v>0</v>
      </c>
      <c r="G62" s="175">
        <f t="shared" si="1"/>
        <v>0</v>
      </c>
      <c r="H62" s="175">
        <f>'G Input'!AC83</f>
        <v>0</v>
      </c>
      <c r="I62" s="176">
        <f>IF('G Input'!AC83&lt;1,0,G62/H62)</f>
        <v>0</v>
      </c>
      <c r="J62" s="160"/>
      <c r="K62" s="154"/>
      <c r="L62" s="154"/>
    </row>
    <row r="63" spans="1:12" ht="17.45" customHeight="1" x14ac:dyDescent="0.25">
      <c r="A63" s="173">
        <v>54</v>
      </c>
      <c r="B63" s="177">
        <f>'G Input'!A84</f>
        <v>0</v>
      </c>
      <c r="C63" s="174">
        <f>'G Input'!B84</f>
        <v>0</v>
      </c>
      <c r="D63" s="174">
        <f>'G Input'!B78</f>
        <v>0</v>
      </c>
      <c r="E63" s="175">
        <f>'G Input'!AA84</f>
        <v>0</v>
      </c>
      <c r="F63" s="175">
        <f>'G Input'!AB84</f>
        <v>0</v>
      </c>
      <c r="G63" s="175">
        <f t="shared" si="1"/>
        <v>0</v>
      </c>
      <c r="H63" s="175">
        <f>'G Input'!AC84</f>
        <v>0</v>
      </c>
      <c r="I63" s="176">
        <f>IF('G Input'!AC84&lt;1,0,G63/H63)</f>
        <v>0</v>
      </c>
      <c r="J63" s="160"/>
      <c r="K63" s="154"/>
      <c r="L63" s="154"/>
    </row>
    <row r="64" spans="1:12" ht="17.45" customHeight="1" x14ac:dyDescent="0.25">
      <c r="A64" s="173">
        <v>55</v>
      </c>
      <c r="B64" s="177">
        <f>'G Input'!A85</f>
        <v>0</v>
      </c>
      <c r="C64" s="174">
        <f>'G Input'!B85</f>
        <v>0</v>
      </c>
      <c r="D64" s="174">
        <f>'G Input'!B78</f>
        <v>0</v>
      </c>
      <c r="E64" s="175">
        <f>'G Input'!AA85</f>
        <v>0</v>
      </c>
      <c r="F64" s="175">
        <f>'G Input'!AB85</f>
        <v>0</v>
      </c>
      <c r="G64" s="175">
        <f t="shared" si="1"/>
        <v>0</v>
      </c>
      <c r="H64" s="175">
        <f>'G Input'!AC85</f>
        <v>0</v>
      </c>
      <c r="I64" s="176">
        <f>IF('G Input'!AC85&lt;1,0,G64/H64)</f>
        <v>0</v>
      </c>
      <c r="J64" s="160"/>
      <c r="K64" s="154"/>
      <c r="L64" s="154"/>
    </row>
    <row r="65" spans="1:12" ht="17.45" customHeight="1" x14ac:dyDescent="0.25">
      <c r="A65" s="173">
        <v>56</v>
      </c>
      <c r="B65" s="177">
        <f>'G Input'!A86</f>
        <v>0</v>
      </c>
      <c r="C65" s="174">
        <f>'G Input'!B86</f>
        <v>0</v>
      </c>
      <c r="D65" s="174">
        <f>'G Input'!B78</f>
        <v>0</v>
      </c>
      <c r="E65" s="175">
        <f>'G Input'!AA86</f>
        <v>0</v>
      </c>
      <c r="F65" s="175">
        <f>'G Input'!AB86</f>
        <v>0</v>
      </c>
      <c r="G65" s="175">
        <f t="shared" si="1"/>
        <v>0</v>
      </c>
      <c r="H65" s="175">
        <f>'G Input'!AC86</f>
        <v>0</v>
      </c>
      <c r="I65" s="176">
        <f>IF('G Input'!AC86&lt;1,0,G65/H65)</f>
        <v>0</v>
      </c>
      <c r="J65" s="160"/>
      <c r="K65" s="154"/>
      <c r="L65" s="154"/>
    </row>
    <row r="66" spans="1:12" ht="17.45" customHeight="1" x14ac:dyDescent="0.25">
      <c r="A66" s="173">
        <v>57</v>
      </c>
      <c r="B66" s="177">
        <f>'G Input'!A91</f>
        <v>0</v>
      </c>
      <c r="C66" s="174">
        <f>'G Input'!B91</f>
        <v>0</v>
      </c>
      <c r="D66" s="174">
        <f>'G Input'!B90</f>
        <v>0</v>
      </c>
      <c r="E66" s="175">
        <f>'G Input'!AA91</f>
        <v>0</v>
      </c>
      <c r="F66" s="175">
        <f>'G Input'!AB91</f>
        <v>0</v>
      </c>
      <c r="G66" s="175">
        <f t="shared" si="1"/>
        <v>0</v>
      </c>
      <c r="H66" s="175">
        <f>'G Input'!AC91</f>
        <v>0</v>
      </c>
      <c r="I66" s="176">
        <f>IF('G Input'!AC91&lt;1,0,G66/H66)</f>
        <v>0</v>
      </c>
      <c r="J66" s="160"/>
      <c r="K66" s="154"/>
      <c r="L66" s="154"/>
    </row>
    <row r="67" spans="1:12" ht="17.45" customHeight="1" x14ac:dyDescent="0.25">
      <c r="A67" s="173">
        <v>58</v>
      </c>
      <c r="B67" s="177">
        <f>'G Input'!A92</f>
        <v>0</v>
      </c>
      <c r="C67" s="174">
        <f>'G Input'!B92</f>
        <v>0</v>
      </c>
      <c r="D67" s="174">
        <f>'G Input'!B90</f>
        <v>0</v>
      </c>
      <c r="E67" s="175">
        <f>'G Input'!AA92</f>
        <v>0</v>
      </c>
      <c r="F67" s="175">
        <f>'G Input'!AB92</f>
        <v>0</v>
      </c>
      <c r="G67" s="175">
        <f t="shared" si="1"/>
        <v>0</v>
      </c>
      <c r="H67" s="175">
        <f>'G Input'!AC92</f>
        <v>0</v>
      </c>
      <c r="I67" s="176">
        <f>IF('G Input'!AC92&lt;1,0,G67/H67)</f>
        <v>0</v>
      </c>
      <c r="J67" s="160"/>
      <c r="K67" s="154"/>
      <c r="L67" s="154"/>
    </row>
    <row r="68" spans="1:12" ht="17.45" customHeight="1" x14ac:dyDescent="0.25">
      <c r="A68" s="173">
        <v>59</v>
      </c>
      <c r="B68" s="177">
        <f>'G Input'!A93</f>
        <v>0</v>
      </c>
      <c r="C68" s="174">
        <f>'G Input'!B93</f>
        <v>0</v>
      </c>
      <c r="D68" s="174">
        <f>'G Input'!B90</f>
        <v>0</v>
      </c>
      <c r="E68" s="175">
        <f>'G Input'!AA93</f>
        <v>0</v>
      </c>
      <c r="F68" s="175">
        <f>'G Input'!AB93</f>
        <v>0</v>
      </c>
      <c r="G68" s="175">
        <f t="shared" si="1"/>
        <v>0</v>
      </c>
      <c r="H68" s="175">
        <f>'G Input'!AC93</f>
        <v>0</v>
      </c>
      <c r="I68" s="176">
        <f>IF('G Input'!AC93&lt;1,0,G68/H68)</f>
        <v>0</v>
      </c>
      <c r="J68" s="160"/>
      <c r="K68" s="154"/>
      <c r="L68" s="154"/>
    </row>
    <row r="69" spans="1:12" ht="17.45" customHeight="1" x14ac:dyDescent="0.25">
      <c r="A69" s="173">
        <v>60</v>
      </c>
      <c r="B69" s="177">
        <f>'G Input'!A94</f>
        <v>0</v>
      </c>
      <c r="C69" s="174">
        <f>'G Input'!B94</f>
        <v>0</v>
      </c>
      <c r="D69" s="174">
        <f>'G Input'!B90</f>
        <v>0</v>
      </c>
      <c r="E69" s="175">
        <f>'G Input'!AA94</f>
        <v>0</v>
      </c>
      <c r="F69" s="175">
        <f>'G Input'!AB94</f>
        <v>0</v>
      </c>
      <c r="G69" s="175">
        <f t="shared" si="1"/>
        <v>0</v>
      </c>
      <c r="H69" s="175">
        <f>'G Input'!AC94</f>
        <v>0</v>
      </c>
      <c r="I69" s="176">
        <f>IF('G Input'!AC94&lt;1,0,G69/H69)</f>
        <v>0</v>
      </c>
      <c r="J69" s="160"/>
      <c r="K69" s="154"/>
      <c r="L69" s="154"/>
    </row>
    <row r="70" spans="1:12" ht="17.45" customHeight="1" x14ac:dyDescent="0.25">
      <c r="A70" s="173">
        <v>61</v>
      </c>
      <c r="B70" s="177">
        <f>'G Input'!A95</f>
        <v>0</v>
      </c>
      <c r="C70" s="174">
        <f>'G Input'!B95</f>
        <v>0</v>
      </c>
      <c r="D70" s="174">
        <f>'G Input'!B90</f>
        <v>0</v>
      </c>
      <c r="E70" s="175">
        <f>'G Input'!AA95</f>
        <v>0</v>
      </c>
      <c r="F70" s="175">
        <f>'G Input'!AB95</f>
        <v>0</v>
      </c>
      <c r="G70" s="175">
        <f t="shared" si="1"/>
        <v>0</v>
      </c>
      <c r="H70" s="175">
        <f>'G Input'!AC95</f>
        <v>0</v>
      </c>
      <c r="I70" s="176">
        <f>IF('G Input'!AC95&lt;1,0,G70/H70)</f>
        <v>0</v>
      </c>
      <c r="J70" s="160"/>
      <c r="K70" s="154"/>
      <c r="L70" s="154"/>
    </row>
    <row r="71" spans="1:12" ht="17.45" customHeight="1" x14ac:dyDescent="0.25">
      <c r="A71" s="173">
        <v>62</v>
      </c>
      <c r="B71" s="177">
        <f>'G Input'!A96</f>
        <v>0</v>
      </c>
      <c r="C71" s="174">
        <f>'G Input'!B96</f>
        <v>0</v>
      </c>
      <c r="D71" s="174">
        <f>'G Input'!B90</f>
        <v>0</v>
      </c>
      <c r="E71" s="175">
        <f>'G Input'!AA96</f>
        <v>0</v>
      </c>
      <c r="F71" s="175">
        <f>'G Input'!AB96</f>
        <v>0</v>
      </c>
      <c r="G71" s="175">
        <f t="shared" si="1"/>
        <v>0</v>
      </c>
      <c r="H71" s="175">
        <f>'G Input'!AC96</f>
        <v>0</v>
      </c>
      <c r="I71" s="176">
        <f>IF('G Input'!AC96&lt;1,0,G71/H71)</f>
        <v>0</v>
      </c>
      <c r="J71" s="160"/>
      <c r="K71" s="154"/>
      <c r="L71" s="154"/>
    </row>
    <row r="72" spans="1:12" ht="17.45" customHeight="1" x14ac:dyDescent="0.25">
      <c r="A72" s="173">
        <v>63</v>
      </c>
      <c r="B72" s="177">
        <f>'G Input'!A97</f>
        <v>0</v>
      </c>
      <c r="C72" s="174">
        <f>'G Input'!B97</f>
        <v>0</v>
      </c>
      <c r="D72" s="174">
        <f>'G Input'!B90</f>
        <v>0</v>
      </c>
      <c r="E72" s="175">
        <f>'G Input'!AA97</f>
        <v>0</v>
      </c>
      <c r="F72" s="175">
        <f>'G Input'!AB97</f>
        <v>0</v>
      </c>
      <c r="G72" s="175">
        <f t="shared" si="1"/>
        <v>0</v>
      </c>
      <c r="H72" s="175">
        <f>'G Input'!AC97</f>
        <v>0</v>
      </c>
      <c r="I72" s="176">
        <f>IF('G Input'!AC97&lt;1,0,G72/H72)</f>
        <v>0</v>
      </c>
      <c r="J72" s="160"/>
      <c r="K72" s="154"/>
      <c r="L72" s="154"/>
    </row>
    <row r="73" spans="1:12" ht="17.45" customHeight="1" x14ac:dyDescent="0.25">
      <c r="A73" s="173">
        <v>64</v>
      </c>
      <c r="B73" s="177">
        <f>'G Input'!A98</f>
        <v>0</v>
      </c>
      <c r="C73" s="174">
        <f>'G Input'!B98</f>
        <v>0</v>
      </c>
      <c r="D73" s="174">
        <f>'G Input'!B90</f>
        <v>0</v>
      </c>
      <c r="E73" s="175">
        <f>'G Input'!AA98</f>
        <v>0</v>
      </c>
      <c r="F73" s="175">
        <f>'G Input'!AB98</f>
        <v>0</v>
      </c>
      <c r="G73" s="175">
        <f t="shared" si="1"/>
        <v>0</v>
      </c>
      <c r="H73" s="175">
        <f>'G Input'!AC98</f>
        <v>0</v>
      </c>
      <c r="I73" s="176">
        <f>IF('G Input'!AC98&lt;1,0,G73/H73)</f>
        <v>0</v>
      </c>
      <c r="J73" s="160"/>
      <c r="K73" s="154"/>
      <c r="L73" s="154"/>
    </row>
    <row r="74" spans="1:12" ht="17.45" customHeight="1" x14ac:dyDescent="0.25">
      <c r="A74" s="173">
        <v>65</v>
      </c>
      <c r="B74" s="177">
        <f>'G Input'!A103</f>
        <v>0</v>
      </c>
      <c r="C74" s="174">
        <f>'G Input'!B103</f>
        <v>0</v>
      </c>
      <c r="D74" s="174">
        <f>'G Input'!B102</f>
        <v>0</v>
      </c>
      <c r="E74" s="175">
        <f>'G Input'!AA103</f>
        <v>0</v>
      </c>
      <c r="F74" s="175">
        <f>'G Input'!AB103</f>
        <v>0</v>
      </c>
      <c r="G74" s="175">
        <f t="shared" ref="G74:G105" si="2">E74*3+F74*2</f>
        <v>0</v>
      </c>
      <c r="H74" s="175">
        <f>'G Input'!AC103</f>
        <v>0</v>
      </c>
      <c r="I74" s="176">
        <f>IF('G Input'!AC103&lt;1,0,G74/H74)</f>
        <v>0</v>
      </c>
      <c r="J74" s="160"/>
      <c r="K74" s="154"/>
      <c r="L74" s="154"/>
    </row>
    <row r="75" spans="1:12" ht="17.45" customHeight="1" x14ac:dyDescent="0.25">
      <c r="A75" s="173">
        <v>66</v>
      </c>
      <c r="B75" s="177">
        <f>'G Input'!A104</f>
        <v>0</v>
      </c>
      <c r="C75" s="174">
        <f>'G Input'!B104</f>
        <v>0</v>
      </c>
      <c r="D75" s="174">
        <f>'G Input'!B102</f>
        <v>0</v>
      </c>
      <c r="E75" s="175">
        <f>'G Input'!AA104</f>
        <v>0</v>
      </c>
      <c r="F75" s="175">
        <f>'G Input'!AB104</f>
        <v>0</v>
      </c>
      <c r="G75" s="175">
        <f t="shared" si="2"/>
        <v>0</v>
      </c>
      <c r="H75" s="175">
        <f>'G Input'!AC104</f>
        <v>0</v>
      </c>
      <c r="I75" s="176">
        <f>IF('G Input'!AC104&lt;1,0,G75/H75)</f>
        <v>0</v>
      </c>
      <c r="J75" s="160"/>
      <c r="K75" s="154"/>
      <c r="L75" s="154"/>
    </row>
    <row r="76" spans="1:12" ht="17.45" customHeight="1" x14ac:dyDescent="0.25">
      <c r="A76" s="173">
        <v>67</v>
      </c>
      <c r="B76" s="177">
        <f>'G Input'!A105</f>
        <v>0</v>
      </c>
      <c r="C76" s="174">
        <f>'G Input'!B105</f>
        <v>0</v>
      </c>
      <c r="D76" s="174">
        <f>'G Input'!B102</f>
        <v>0</v>
      </c>
      <c r="E76" s="175">
        <f>'G Input'!AA105</f>
        <v>0</v>
      </c>
      <c r="F76" s="175">
        <f>'G Input'!AB105</f>
        <v>0</v>
      </c>
      <c r="G76" s="175">
        <f t="shared" si="2"/>
        <v>0</v>
      </c>
      <c r="H76" s="175">
        <f>'G Input'!AC105</f>
        <v>0</v>
      </c>
      <c r="I76" s="176">
        <f>IF('G Input'!AC105&lt;1,0,G76/H76)</f>
        <v>0</v>
      </c>
      <c r="J76" s="160"/>
      <c r="K76" s="154"/>
      <c r="L76" s="154"/>
    </row>
    <row r="77" spans="1:12" ht="17.45" customHeight="1" x14ac:dyDescent="0.25">
      <c r="A77" s="173">
        <v>68</v>
      </c>
      <c r="B77" s="177">
        <f>'G Input'!A106</f>
        <v>0</v>
      </c>
      <c r="C77" s="174">
        <f>'G Input'!B106</f>
        <v>0</v>
      </c>
      <c r="D77" s="174">
        <f>'G Input'!B102</f>
        <v>0</v>
      </c>
      <c r="E77" s="175">
        <f>'G Input'!AA106</f>
        <v>0</v>
      </c>
      <c r="F77" s="175">
        <f>'G Input'!AB106</f>
        <v>0</v>
      </c>
      <c r="G77" s="175">
        <f t="shared" si="2"/>
        <v>0</v>
      </c>
      <c r="H77" s="175">
        <f>'G Input'!AC106</f>
        <v>0</v>
      </c>
      <c r="I77" s="176">
        <f>IF('G Input'!AC106&lt;1,0,G77/H77)</f>
        <v>0</v>
      </c>
      <c r="J77" s="160"/>
      <c r="K77" s="154"/>
      <c r="L77" s="154"/>
    </row>
    <row r="78" spans="1:12" ht="17.45" customHeight="1" x14ac:dyDescent="0.25">
      <c r="A78" s="173">
        <v>69</v>
      </c>
      <c r="B78" s="177">
        <f>'G Input'!A107</f>
        <v>0</v>
      </c>
      <c r="C78" s="174">
        <f>'G Input'!B107</f>
        <v>0</v>
      </c>
      <c r="D78" s="174">
        <f>'G Input'!B102</f>
        <v>0</v>
      </c>
      <c r="E78" s="175">
        <f>'G Input'!AA107</f>
        <v>0</v>
      </c>
      <c r="F78" s="175">
        <f>'G Input'!AB107</f>
        <v>0</v>
      </c>
      <c r="G78" s="175">
        <f t="shared" si="2"/>
        <v>0</v>
      </c>
      <c r="H78" s="175">
        <f>'G Input'!AC107</f>
        <v>0</v>
      </c>
      <c r="I78" s="176">
        <f>IF('G Input'!AC107&lt;1,0,G78/H78)</f>
        <v>0</v>
      </c>
      <c r="J78" s="160"/>
      <c r="K78" s="154"/>
      <c r="L78" s="154"/>
    </row>
    <row r="79" spans="1:12" ht="17.45" customHeight="1" x14ac:dyDescent="0.25">
      <c r="A79" s="173">
        <v>70</v>
      </c>
      <c r="B79" s="177">
        <f>'G Input'!A108</f>
        <v>0</v>
      </c>
      <c r="C79" s="174">
        <f>'G Input'!B108</f>
        <v>0</v>
      </c>
      <c r="D79" s="174">
        <f>'G Input'!B102</f>
        <v>0</v>
      </c>
      <c r="E79" s="175">
        <f>'G Input'!AA108</f>
        <v>0</v>
      </c>
      <c r="F79" s="175">
        <f>'G Input'!AB108</f>
        <v>0</v>
      </c>
      <c r="G79" s="175">
        <f t="shared" si="2"/>
        <v>0</v>
      </c>
      <c r="H79" s="175">
        <f>'G Input'!AC108</f>
        <v>0</v>
      </c>
      <c r="I79" s="176">
        <f>IF('G Input'!AC108&lt;1,0,G79/H79)</f>
        <v>0</v>
      </c>
      <c r="J79" s="160"/>
      <c r="K79" s="154"/>
      <c r="L79" s="154"/>
    </row>
    <row r="80" spans="1:12" ht="17.45" customHeight="1" x14ac:dyDescent="0.25">
      <c r="A80" s="173">
        <v>71</v>
      </c>
      <c r="B80" s="177">
        <f>'G Input'!A109</f>
        <v>0</v>
      </c>
      <c r="C80" s="174">
        <f>'G Input'!B109</f>
        <v>0</v>
      </c>
      <c r="D80" s="174">
        <f>'G Input'!B102</f>
        <v>0</v>
      </c>
      <c r="E80" s="175">
        <f>'G Input'!AA109</f>
        <v>0</v>
      </c>
      <c r="F80" s="175">
        <f>'G Input'!AB109</f>
        <v>0</v>
      </c>
      <c r="G80" s="175">
        <f t="shared" si="2"/>
        <v>0</v>
      </c>
      <c r="H80" s="175">
        <f>'G Input'!AC109</f>
        <v>0</v>
      </c>
      <c r="I80" s="176">
        <f>IF('G Input'!AC109&lt;1,0,G80/H80)</f>
        <v>0</v>
      </c>
      <c r="J80" s="160"/>
      <c r="K80" s="154"/>
      <c r="L80" s="154"/>
    </row>
    <row r="81" spans="1:12" ht="17.45" customHeight="1" x14ac:dyDescent="0.25">
      <c r="A81" s="173">
        <v>72</v>
      </c>
      <c r="B81" s="177">
        <f>'G Input'!A110</f>
        <v>0</v>
      </c>
      <c r="C81" s="174">
        <f>'G Input'!B110</f>
        <v>0</v>
      </c>
      <c r="D81" s="174">
        <f>'G Input'!B102</f>
        <v>0</v>
      </c>
      <c r="E81" s="175">
        <f>'G Input'!AA110</f>
        <v>0</v>
      </c>
      <c r="F81" s="175">
        <f>'G Input'!AB110</f>
        <v>0</v>
      </c>
      <c r="G81" s="175">
        <f t="shared" si="2"/>
        <v>0</v>
      </c>
      <c r="H81" s="175">
        <f>'G Input'!AC110</f>
        <v>0</v>
      </c>
      <c r="I81" s="176">
        <f>IF('G Input'!AC110&lt;1,0,G81/H81)</f>
        <v>0</v>
      </c>
      <c r="J81" s="160"/>
      <c r="K81" s="154"/>
      <c r="L81" s="154"/>
    </row>
    <row r="82" spans="1:12" ht="17.45" customHeight="1" x14ac:dyDescent="0.25">
      <c r="A82" s="173">
        <v>73</v>
      </c>
      <c r="B82" s="177">
        <f>'G Input'!A115</f>
        <v>0</v>
      </c>
      <c r="C82" s="174">
        <f>'G Input'!B115</f>
        <v>0</v>
      </c>
      <c r="D82" s="174">
        <f>'G Input'!B114</f>
        <v>0</v>
      </c>
      <c r="E82" s="175">
        <f>'G Input'!AA115</f>
        <v>0</v>
      </c>
      <c r="F82" s="175">
        <f>'G Input'!AB115</f>
        <v>0</v>
      </c>
      <c r="G82" s="175">
        <f t="shared" si="2"/>
        <v>0</v>
      </c>
      <c r="H82" s="175">
        <f>'G Input'!AC115</f>
        <v>0</v>
      </c>
      <c r="I82" s="176">
        <f>IF('G Input'!AC115&lt;1,0,G82/H82)</f>
        <v>0</v>
      </c>
      <c r="J82" s="160"/>
      <c r="K82" s="154"/>
      <c r="L82" s="154"/>
    </row>
    <row r="83" spans="1:12" ht="17.45" customHeight="1" x14ac:dyDescent="0.25">
      <c r="A83" s="173">
        <v>74</v>
      </c>
      <c r="B83" s="177">
        <f>'G Input'!A116</f>
        <v>0</v>
      </c>
      <c r="C83" s="174">
        <f>'G Input'!B116</f>
        <v>0</v>
      </c>
      <c r="D83" s="174">
        <f>'G Input'!B114</f>
        <v>0</v>
      </c>
      <c r="E83" s="175">
        <f>'G Input'!AA116</f>
        <v>0</v>
      </c>
      <c r="F83" s="175">
        <f>'G Input'!AB116</f>
        <v>0</v>
      </c>
      <c r="G83" s="175">
        <f t="shared" si="2"/>
        <v>0</v>
      </c>
      <c r="H83" s="175">
        <f>'G Input'!AC116</f>
        <v>0</v>
      </c>
      <c r="I83" s="176">
        <f>IF('G Input'!AC116&lt;1,0,G83/H83)</f>
        <v>0</v>
      </c>
      <c r="J83" s="160"/>
      <c r="K83" s="154"/>
      <c r="L83" s="154"/>
    </row>
    <row r="84" spans="1:12" ht="17.45" customHeight="1" x14ac:dyDescent="0.25">
      <c r="A84" s="173">
        <v>75</v>
      </c>
      <c r="B84" s="177">
        <f>'G Input'!A117</f>
        <v>0</v>
      </c>
      <c r="C84" s="174">
        <f>'G Input'!B117</f>
        <v>0</v>
      </c>
      <c r="D84" s="174">
        <f>'G Input'!B114</f>
        <v>0</v>
      </c>
      <c r="E84" s="175">
        <f>'G Input'!AA117</f>
        <v>0</v>
      </c>
      <c r="F84" s="175">
        <f>'G Input'!AB117</f>
        <v>0</v>
      </c>
      <c r="G84" s="175">
        <f t="shared" si="2"/>
        <v>0</v>
      </c>
      <c r="H84" s="175">
        <f>'G Input'!AC117</f>
        <v>0</v>
      </c>
      <c r="I84" s="176">
        <f>IF('G Input'!AC117&lt;1,0,G84/H84)</f>
        <v>0</v>
      </c>
      <c r="J84" s="160"/>
      <c r="K84" s="154"/>
      <c r="L84" s="154"/>
    </row>
    <row r="85" spans="1:12" ht="17.45" customHeight="1" x14ac:dyDescent="0.25">
      <c r="A85" s="173">
        <v>76</v>
      </c>
      <c r="B85" s="177">
        <f>'G Input'!A118</f>
        <v>0</v>
      </c>
      <c r="C85" s="174">
        <f>'G Input'!B118</f>
        <v>0</v>
      </c>
      <c r="D85" s="174">
        <f>'G Input'!B114</f>
        <v>0</v>
      </c>
      <c r="E85" s="175">
        <f>'G Input'!AA118</f>
        <v>0</v>
      </c>
      <c r="F85" s="175">
        <f>'G Input'!AB118</f>
        <v>0</v>
      </c>
      <c r="G85" s="175">
        <f t="shared" si="2"/>
        <v>0</v>
      </c>
      <c r="H85" s="175">
        <f>'G Input'!AC118</f>
        <v>0</v>
      </c>
      <c r="I85" s="176">
        <f>IF('G Input'!AC118&lt;1,0,G85/H85)</f>
        <v>0</v>
      </c>
      <c r="J85" s="160"/>
      <c r="K85" s="154"/>
      <c r="L85" s="154"/>
    </row>
    <row r="86" spans="1:12" ht="17.45" customHeight="1" x14ac:dyDescent="0.25">
      <c r="A86" s="173">
        <v>77</v>
      </c>
      <c r="B86" s="177">
        <f>'G Input'!A119</f>
        <v>0</v>
      </c>
      <c r="C86" s="174">
        <f>'G Input'!B119</f>
        <v>0</v>
      </c>
      <c r="D86" s="174">
        <f>'G Input'!B114</f>
        <v>0</v>
      </c>
      <c r="E86" s="175">
        <f>'G Input'!AA119</f>
        <v>0</v>
      </c>
      <c r="F86" s="175">
        <f>'G Input'!AB119</f>
        <v>0</v>
      </c>
      <c r="G86" s="175">
        <f t="shared" si="2"/>
        <v>0</v>
      </c>
      <c r="H86" s="175">
        <f>'G Input'!AC119</f>
        <v>0</v>
      </c>
      <c r="I86" s="176">
        <f>IF('G Input'!AC119&lt;1,0,G86/H86)</f>
        <v>0</v>
      </c>
      <c r="J86" s="160"/>
      <c r="K86" s="154"/>
      <c r="L86" s="154"/>
    </row>
    <row r="87" spans="1:12" ht="17.45" customHeight="1" x14ac:dyDescent="0.25">
      <c r="A87" s="173">
        <v>78</v>
      </c>
      <c r="B87" s="177">
        <f>'G Input'!A120</f>
        <v>0</v>
      </c>
      <c r="C87" s="174">
        <f>'G Input'!B120</f>
        <v>0</v>
      </c>
      <c r="D87" s="174">
        <f>'G Input'!B114</f>
        <v>0</v>
      </c>
      <c r="E87" s="175">
        <f>'G Input'!AA120</f>
        <v>0</v>
      </c>
      <c r="F87" s="175">
        <f>'G Input'!AB120</f>
        <v>0</v>
      </c>
      <c r="G87" s="175">
        <f t="shared" si="2"/>
        <v>0</v>
      </c>
      <c r="H87" s="175">
        <f>'G Input'!AC120</f>
        <v>0</v>
      </c>
      <c r="I87" s="176">
        <f>IF('G Input'!AC120&lt;1,0,G87/H87)</f>
        <v>0</v>
      </c>
      <c r="J87" s="160"/>
      <c r="K87" s="154"/>
      <c r="L87" s="154"/>
    </row>
    <row r="88" spans="1:12" ht="17.45" customHeight="1" x14ac:dyDescent="0.25">
      <c r="A88" s="173">
        <v>79</v>
      </c>
      <c r="B88" s="177">
        <f>'G Input'!A121</f>
        <v>0</v>
      </c>
      <c r="C88" s="174">
        <f>'G Input'!B121</f>
        <v>0</v>
      </c>
      <c r="D88" s="174">
        <f>'G Input'!B114</f>
        <v>0</v>
      </c>
      <c r="E88" s="175">
        <f>'G Input'!AA121</f>
        <v>0</v>
      </c>
      <c r="F88" s="175">
        <f>'G Input'!AB121</f>
        <v>0</v>
      </c>
      <c r="G88" s="175">
        <f t="shared" si="2"/>
        <v>0</v>
      </c>
      <c r="H88" s="175">
        <f>'G Input'!AC121</f>
        <v>0</v>
      </c>
      <c r="I88" s="176">
        <f>IF('G Input'!AC121&lt;1,0,G88/H88)</f>
        <v>0</v>
      </c>
      <c r="J88" s="160"/>
      <c r="K88" s="154"/>
      <c r="L88" s="154"/>
    </row>
    <row r="89" spans="1:12" ht="17.45" customHeight="1" x14ac:dyDescent="0.25">
      <c r="A89" s="173">
        <v>80</v>
      </c>
      <c r="B89" s="177">
        <f>'G Input'!A122</f>
        <v>0</v>
      </c>
      <c r="C89" s="174">
        <f>'G Input'!B122</f>
        <v>0</v>
      </c>
      <c r="D89" s="174">
        <f>'G Input'!B114</f>
        <v>0</v>
      </c>
      <c r="E89" s="175">
        <f>'G Input'!AA122</f>
        <v>0</v>
      </c>
      <c r="F89" s="175">
        <f>'G Input'!AB122</f>
        <v>0</v>
      </c>
      <c r="G89" s="175">
        <f t="shared" si="2"/>
        <v>0</v>
      </c>
      <c r="H89" s="175">
        <f>'G Input'!AC122</f>
        <v>0</v>
      </c>
      <c r="I89" s="176">
        <f>IF('G Input'!AC122&lt;1,0,G89/H89)</f>
        <v>0</v>
      </c>
      <c r="J89" s="160"/>
      <c r="K89" s="154"/>
      <c r="L89" s="154"/>
    </row>
    <row r="90" spans="1:12" ht="17.45" customHeight="1" x14ac:dyDescent="0.25">
      <c r="A90" s="173">
        <v>81</v>
      </c>
      <c r="B90" s="177">
        <f>'G Input'!A127</f>
        <v>0</v>
      </c>
      <c r="C90" s="174">
        <f>'G Input'!B127</f>
        <v>0</v>
      </c>
      <c r="D90" s="174">
        <f>'G Input'!B126</f>
        <v>0</v>
      </c>
      <c r="E90" s="175">
        <f>'G Input'!AA127</f>
        <v>0</v>
      </c>
      <c r="F90" s="175">
        <f>'G Input'!AB127</f>
        <v>0</v>
      </c>
      <c r="G90" s="175">
        <f t="shared" si="2"/>
        <v>0</v>
      </c>
      <c r="H90" s="175">
        <f>'G Input'!AC127</f>
        <v>0</v>
      </c>
      <c r="I90" s="176">
        <f>IF('G Input'!AC127&lt;1,0,G90/H90)</f>
        <v>0</v>
      </c>
      <c r="J90" s="160"/>
      <c r="K90" s="154"/>
      <c r="L90" s="154"/>
    </row>
    <row r="91" spans="1:12" ht="17.45" customHeight="1" x14ac:dyDescent="0.25">
      <c r="A91" s="173">
        <v>82</v>
      </c>
      <c r="B91" s="177">
        <f>'G Input'!A128</f>
        <v>0</v>
      </c>
      <c r="C91" s="174">
        <f>'G Input'!B128</f>
        <v>0</v>
      </c>
      <c r="D91" s="174">
        <f>'G Input'!B126</f>
        <v>0</v>
      </c>
      <c r="E91" s="175">
        <f>'G Input'!AA128</f>
        <v>0</v>
      </c>
      <c r="F91" s="175">
        <f>'G Input'!AB128</f>
        <v>0</v>
      </c>
      <c r="G91" s="175">
        <f t="shared" si="2"/>
        <v>0</v>
      </c>
      <c r="H91" s="175">
        <f>'G Input'!AC128</f>
        <v>0</v>
      </c>
      <c r="I91" s="176">
        <f>IF('G Input'!AC128&lt;1,0,G91/H91)</f>
        <v>0</v>
      </c>
      <c r="J91" s="160"/>
      <c r="K91" s="154"/>
      <c r="L91" s="154"/>
    </row>
    <row r="92" spans="1:12" ht="17.45" customHeight="1" x14ac:dyDescent="0.25">
      <c r="A92" s="173">
        <v>83</v>
      </c>
      <c r="B92" s="177">
        <f>'G Input'!A129</f>
        <v>0</v>
      </c>
      <c r="C92" s="174">
        <f>'G Input'!B129</f>
        <v>0</v>
      </c>
      <c r="D92" s="174">
        <f>'G Input'!B126</f>
        <v>0</v>
      </c>
      <c r="E92" s="175">
        <f>'G Input'!AA129</f>
        <v>0</v>
      </c>
      <c r="F92" s="175">
        <f>'G Input'!AB129</f>
        <v>0</v>
      </c>
      <c r="G92" s="175">
        <f t="shared" si="2"/>
        <v>0</v>
      </c>
      <c r="H92" s="175">
        <f>'G Input'!AC129</f>
        <v>0</v>
      </c>
      <c r="I92" s="176">
        <f>IF('G Input'!AC129&lt;1,0,G92/H92)</f>
        <v>0</v>
      </c>
      <c r="J92" s="160"/>
      <c r="K92" s="154"/>
      <c r="L92" s="154"/>
    </row>
    <row r="93" spans="1:12" ht="17.45" customHeight="1" x14ac:dyDescent="0.25">
      <c r="A93" s="173">
        <v>84</v>
      </c>
      <c r="B93" s="177">
        <f>'G Input'!A130</f>
        <v>0</v>
      </c>
      <c r="C93" s="174">
        <f>'G Input'!B130</f>
        <v>0</v>
      </c>
      <c r="D93" s="174">
        <f>'G Input'!B126</f>
        <v>0</v>
      </c>
      <c r="E93" s="175">
        <f>'G Input'!AA130</f>
        <v>0</v>
      </c>
      <c r="F93" s="175">
        <f>'G Input'!AB130</f>
        <v>0</v>
      </c>
      <c r="G93" s="175">
        <f t="shared" si="2"/>
        <v>0</v>
      </c>
      <c r="H93" s="175">
        <f>'G Input'!AC130</f>
        <v>0</v>
      </c>
      <c r="I93" s="176">
        <f>IF('G Input'!AC130&lt;1,0,G93/H93)</f>
        <v>0</v>
      </c>
      <c r="J93" s="160"/>
      <c r="K93" s="154"/>
      <c r="L93" s="154"/>
    </row>
    <row r="94" spans="1:12" ht="17.45" customHeight="1" x14ac:dyDescent="0.25">
      <c r="A94" s="173">
        <v>85</v>
      </c>
      <c r="B94" s="177">
        <f>'G Input'!A131</f>
        <v>0</v>
      </c>
      <c r="C94" s="174">
        <f>'G Input'!B131</f>
        <v>0</v>
      </c>
      <c r="D94" s="174">
        <f>'G Input'!B126</f>
        <v>0</v>
      </c>
      <c r="E94" s="175">
        <f>'G Input'!AA131</f>
        <v>0</v>
      </c>
      <c r="F94" s="175">
        <f>'G Input'!AB131</f>
        <v>0</v>
      </c>
      <c r="G94" s="175">
        <f t="shared" si="2"/>
        <v>0</v>
      </c>
      <c r="H94" s="175">
        <f>'G Input'!AC131</f>
        <v>0</v>
      </c>
      <c r="I94" s="176">
        <f>IF('G Input'!AC131&lt;1,0,G94/H94)</f>
        <v>0</v>
      </c>
      <c r="J94" s="160"/>
      <c r="K94" s="154"/>
      <c r="L94" s="154"/>
    </row>
    <row r="95" spans="1:12" ht="17.45" customHeight="1" x14ac:dyDescent="0.25">
      <c r="A95" s="173">
        <v>86</v>
      </c>
      <c r="B95" s="177">
        <f>'G Input'!A132</f>
        <v>0</v>
      </c>
      <c r="C95" s="174">
        <f>'G Input'!B132</f>
        <v>0</v>
      </c>
      <c r="D95" s="174">
        <f>'G Input'!B126</f>
        <v>0</v>
      </c>
      <c r="E95" s="175">
        <f>'G Input'!AA132</f>
        <v>0</v>
      </c>
      <c r="F95" s="175">
        <f>'G Input'!AB132</f>
        <v>0</v>
      </c>
      <c r="G95" s="175">
        <f t="shared" si="2"/>
        <v>0</v>
      </c>
      <c r="H95" s="175">
        <f>'G Input'!AC132</f>
        <v>0</v>
      </c>
      <c r="I95" s="176">
        <f>IF('G Input'!AC132&lt;1,0,G95/H95)</f>
        <v>0</v>
      </c>
      <c r="J95" s="160"/>
      <c r="K95" s="154"/>
      <c r="L95" s="154"/>
    </row>
    <row r="96" spans="1:12" ht="17.45" customHeight="1" x14ac:dyDescent="0.25">
      <c r="A96" s="173">
        <v>87</v>
      </c>
      <c r="B96" s="177">
        <f>'G Input'!A133</f>
        <v>0</v>
      </c>
      <c r="C96" s="174">
        <f>'G Input'!B133</f>
        <v>0</v>
      </c>
      <c r="D96" s="174">
        <f>'G Input'!B126</f>
        <v>0</v>
      </c>
      <c r="E96" s="175">
        <f>'G Input'!AA133</f>
        <v>0</v>
      </c>
      <c r="F96" s="175">
        <f>'G Input'!AB133</f>
        <v>0</v>
      </c>
      <c r="G96" s="175">
        <f t="shared" si="2"/>
        <v>0</v>
      </c>
      <c r="H96" s="175">
        <f>'G Input'!AC133</f>
        <v>0</v>
      </c>
      <c r="I96" s="176">
        <f>IF('G Input'!AC133&lt;1,0,G96/H96)</f>
        <v>0</v>
      </c>
      <c r="J96" s="160"/>
      <c r="K96" s="154"/>
      <c r="L96" s="154"/>
    </row>
    <row r="97" spans="1:12" ht="17.45" customHeight="1" x14ac:dyDescent="0.25">
      <c r="A97" s="173">
        <v>88</v>
      </c>
      <c r="B97" s="177">
        <f>'G Input'!A134</f>
        <v>0</v>
      </c>
      <c r="C97" s="174">
        <f>'G Input'!B134</f>
        <v>0</v>
      </c>
      <c r="D97" s="174">
        <f>'G Input'!B126</f>
        <v>0</v>
      </c>
      <c r="E97" s="175">
        <f>'G Input'!AA134</f>
        <v>0</v>
      </c>
      <c r="F97" s="175">
        <f>'G Input'!AB134</f>
        <v>0</v>
      </c>
      <c r="G97" s="175">
        <f t="shared" si="2"/>
        <v>0</v>
      </c>
      <c r="H97" s="175">
        <f>'G Input'!AC134</f>
        <v>0</v>
      </c>
      <c r="I97" s="176">
        <f>IF('G Input'!AC134&lt;1,0,G97/H97)</f>
        <v>0</v>
      </c>
      <c r="J97" s="160"/>
      <c r="K97" s="154"/>
      <c r="L97" s="154"/>
    </row>
    <row r="98" spans="1:12" ht="17.45" customHeight="1" x14ac:dyDescent="0.25">
      <c r="A98" s="173">
        <v>89</v>
      </c>
      <c r="B98" s="179">
        <f>'G Input'!A139</f>
        <v>0</v>
      </c>
      <c r="C98" s="180">
        <f>'G Input'!B139</f>
        <v>0</v>
      </c>
      <c r="D98" s="180">
        <f>'G Input'!B138</f>
        <v>0</v>
      </c>
      <c r="E98" s="181">
        <f>'G Input'!AA139</f>
        <v>0</v>
      </c>
      <c r="F98" s="181">
        <f>'G Input'!AB139</f>
        <v>0</v>
      </c>
      <c r="G98" s="175">
        <f t="shared" si="2"/>
        <v>0</v>
      </c>
      <c r="H98" s="175">
        <f>'G Input'!AC139</f>
        <v>0</v>
      </c>
      <c r="I98" s="176">
        <f>IF('G Input'!AC139&lt;1,0,G98/H98)</f>
        <v>0</v>
      </c>
      <c r="J98" s="160"/>
      <c r="K98" s="154"/>
      <c r="L98" s="154"/>
    </row>
    <row r="99" spans="1:12" ht="17.45" customHeight="1" x14ac:dyDescent="0.25">
      <c r="A99" s="173">
        <v>90</v>
      </c>
      <c r="B99" s="179">
        <f>'G Input'!A140</f>
        <v>0</v>
      </c>
      <c r="C99" s="180">
        <f>'G Input'!B140</f>
        <v>0</v>
      </c>
      <c r="D99" s="180">
        <f>'G Input'!B138</f>
        <v>0</v>
      </c>
      <c r="E99" s="181">
        <f>'G Input'!AA140</f>
        <v>0</v>
      </c>
      <c r="F99" s="181">
        <f>'G Input'!AB140</f>
        <v>0</v>
      </c>
      <c r="G99" s="175">
        <f t="shared" si="2"/>
        <v>0</v>
      </c>
      <c r="H99" s="175">
        <f>'G Input'!AC140</f>
        <v>0</v>
      </c>
      <c r="I99" s="176">
        <f>IF('G Input'!AC140&lt;1,0,G99/H99)</f>
        <v>0</v>
      </c>
      <c r="J99" s="160"/>
      <c r="K99" s="154"/>
      <c r="L99" s="154"/>
    </row>
    <row r="100" spans="1:12" ht="17.45" customHeight="1" x14ac:dyDescent="0.25">
      <c r="A100" s="173">
        <v>91</v>
      </c>
      <c r="B100" s="179">
        <f>'G Input'!A141</f>
        <v>0</v>
      </c>
      <c r="C100" s="180">
        <f>'G Input'!B141</f>
        <v>0</v>
      </c>
      <c r="D100" s="180">
        <f>'G Input'!B138</f>
        <v>0</v>
      </c>
      <c r="E100" s="181">
        <f>'G Input'!AA141</f>
        <v>0</v>
      </c>
      <c r="F100" s="181">
        <f>'G Input'!AB141</f>
        <v>0</v>
      </c>
      <c r="G100" s="175">
        <f t="shared" si="2"/>
        <v>0</v>
      </c>
      <c r="H100" s="175">
        <f>'G Input'!AC141</f>
        <v>0</v>
      </c>
      <c r="I100" s="176">
        <f>IF('G Input'!AC141&lt;1,0,G100/H100)</f>
        <v>0</v>
      </c>
      <c r="J100" s="160"/>
      <c r="K100" s="154"/>
      <c r="L100" s="154"/>
    </row>
    <row r="101" spans="1:12" ht="17.45" customHeight="1" x14ac:dyDescent="0.25">
      <c r="A101" s="173">
        <v>92</v>
      </c>
      <c r="B101" s="179">
        <f>'G Input'!A142</f>
        <v>0</v>
      </c>
      <c r="C101" s="180">
        <f>'G Input'!B142</f>
        <v>0</v>
      </c>
      <c r="D101" s="180">
        <f>'G Input'!B138</f>
        <v>0</v>
      </c>
      <c r="E101" s="181">
        <f>'G Input'!AA142</f>
        <v>0</v>
      </c>
      <c r="F101" s="181">
        <f>'G Input'!AB142</f>
        <v>0</v>
      </c>
      <c r="G101" s="175">
        <f t="shared" si="2"/>
        <v>0</v>
      </c>
      <c r="H101" s="175">
        <f>'G Input'!AC142</f>
        <v>0</v>
      </c>
      <c r="I101" s="176">
        <f>IF('G Input'!AC142&lt;1,0,G101/H101)</f>
        <v>0</v>
      </c>
      <c r="J101" s="160"/>
      <c r="K101" s="154"/>
      <c r="L101" s="154"/>
    </row>
    <row r="102" spans="1:12" ht="17.45" customHeight="1" x14ac:dyDescent="0.25">
      <c r="A102" s="173">
        <v>93</v>
      </c>
      <c r="B102" s="179">
        <f>'G Input'!A143</f>
        <v>0</v>
      </c>
      <c r="C102" s="180">
        <f>'G Input'!B143</f>
        <v>0</v>
      </c>
      <c r="D102" s="180">
        <f>'G Input'!B138</f>
        <v>0</v>
      </c>
      <c r="E102" s="181">
        <f>'G Input'!AA143</f>
        <v>0</v>
      </c>
      <c r="F102" s="181">
        <f>'G Input'!AB143</f>
        <v>0</v>
      </c>
      <c r="G102" s="175">
        <f t="shared" si="2"/>
        <v>0</v>
      </c>
      <c r="H102" s="175">
        <f>'G Input'!AC143</f>
        <v>0</v>
      </c>
      <c r="I102" s="176">
        <f>IF('G Input'!AC143&lt;1,0,G102/H102)</f>
        <v>0</v>
      </c>
      <c r="J102" s="160"/>
      <c r="K102" s="154"/>
      <c r="L102" s="154"/>
    </row>
    <row r="103" spans="1:12" ht="17.45" customHeight="1" x14ac:dyDescent="0.25">
      <c r="A103" s="173">
        <v>94</v>
      </c>
      <c r="B103" s="179">
        <f>'G Input'!A144</f>
        <v>0</v>
      </c>
      <c r="C103" s="180">
        <f>'G Input'!B144</f>
        <v>0</v>
      </c>
      <c r="D103" s="180">
        <f>'G Input'!B138</f>
        <v>0</v>
      </c>
      <c r="E103" s="181">
        <f>'G Input'!AA144</f>
        <v>0</v>
      </c>
      <c r="F103" s="181">
        <f>'G Input'!AB144</f>
        <v>0</v>
      </c>
      <c r="G103" s="175">
        <f t="shared" si="2"/>
        <v>0</v>
      </c>
      <c r="H103" s="175">
        <f>'G Input'!AC144</f>
        <v>0</v>
      </c>
      <c r="I103" s="176">
        <f>IF('G Input'!AC144&lt;1,0,G103/H103)</f>
        <v>0</v>
      </c>
      <c r="J103" s="160"/>
      <c r="K103" s="154"/>
      <c r="L103" s="154"/>
    </row>
    <row r="104" spans="1:12" ht="17.45" customHeight="1" x14ac:dyDescent="0.25">
      <c r="A104" s="173">
        <v>95</v>
      </c>
      <c r="B104" s="179">
        <f>'G Input'!A145</f>
        <v>0</v>
      </c>
      <c r="C104" s="180">
        <f>'G Input'!B145</f>
        <v>0</v>
      </c>
      <c r="D104" s="180">
        <f>'G Input'!B138</f>
        <v>0</v>
      </c>
      <c r="E104" s="181">
        <f>'G Input'!AA145</f>
        <v>0</v>
      </c>
      <c r="F104" s="181">
        <f>'G Input'!AB145</f>
        <v>0</v>
      </c>
      <c r="G104" s="175">
        <f t="shared" si="2"/>
        <v>0</v>
      </c>
      <c r="H104" s="175">
        <f>'G Input'!AC145</f>
        <v>0</v>
      </c>
      <c r="I104" s="176">
        <f>IF('G Input'!AC145&lt;1,0,G104/H104)</f>
        <v>0</v>
      </c>
      <c r="J104" s="160"/>
      <c r="K104" s="154"/>
      <c r="L104" s="154"/>
    </row>
    <row r="105" spans="1:12" ht="17.45" customHeight="1" x14ac:dyDescent="0.25">
      <c r="A105" s="173">
        <v>96</v>
      </c>
      <c r="B105" s="179">
        <f>'G Input'!A146</f>
        <v>0</v>
      </c>
      <c r="C105" s="180">
        <f>'G Input'!B146</f>
        <v>0</v>
      </c>
      <c r="D105" s="180">
        <f>'G Input'!B138</f>
        <v>0</v>
      </c>
      <c r="E105" s="181">
        <f>'G Input'!AA146</f>
        <v>0</v>
      </c>
      <c r="F105" s="181">
        <f>'G Input'!AB146</f>
        <v>0</v>
      </c>
      <c r="G105" s="175">
        <f t="shared" si="2"/>
        <v>0</v>
      </c>
      <c r="H105" s="175">
        <f>'G Input'!AC146</f>
        <v>0</v>
      </c>
      <c r="I105" s="176">
        <f>IF('G Input'!AC146&lt;1,0,G105/H105)</f>
        <v>0</v>
      </c>
      <c r="J105" s="160"/>
      <c r="K105" s="154"/>
      <c r="L105" s="154"/>
    </row>
    <row r="106" spans="1:12" ht="17.45" customHeight="1" x14ac:dyDescent="0.25">
      <c r="A106" s="173">
        <v>97</v>
      </c>
      <c r="B106" s="177">
        <f>'G Input'!A151</f>
        <v>0</v>
      </c>
      <c r="C106" s="174">
        <f>'G Input'!B151</f>
        <v>0</v>
      </c>
      <c r="D106" s="174">
        <f>'G Input'!B150</f>
        <v>0</v>
      </c>
      <c r="E106" s="175">
        <f>'G Input'!AA151</f>
        <v>0</v>
      </c>
      <c r="F106" s="175">
        <f>'G Input'!AB151</f>
        <v>0</v>
      </c>
      <c r="G106" s="175">
        <f t="shared" ref="G106:G137" si="3">E106*3+F106*2</f>
        <v>0</v>
      </c>
      <c r="H106" s="175">
        <f>'G Input'!AC151</f>
        <v>0</v>
      </c>
      <c r="I106" s="176">
        <f>IF('G Input'!AC151&lt;1,0,G106/H106)</f>
        <v>0</v>
      </c>
      <c r="J106" s="160"/>
      <c r="K106" s="154"/>
      <c r="L106" s="154"/>
    </row>
    <row r="107" spans="1:12" ht="17.45" customHeight="1" x14ac:dyDescent="0.25">
      <c r="A107" s="173">
        <v>98</v>
      </c>
      <c r="B107" s="177">
        <f>'G Input'!A152</f>
        <v>0</v>
      </c>
      <c r="C107" s="174">
        <f>'G Input'!B152</f>
        <v>0</v>
      </c>
      <c r="D107" s="174">
        <f>'G Input'!B150</f>
        <v>0</v>
      </c>
      <c r="E107" s="175">
        <f>'G Input'!AA152</f>
        <v>0</v>
      </c>
      <c r="F107" s="175">
        <f>'G Input'!AB152</f>
        <v>0</v>
      </c>
      <c r="G107" s="175">
        <f t="shared" si="3"/>
        <v>0</v>
      </c>
      <c r="H107" s="175">
        <f>'G Input'!AC152</f>
        <v>0</v>
      </c>
      <c r="I107" s="176">
        <f>IF('G Input'!AC152&lt;1,0,G107/H107)</f>
        <v>0</v>
      </c>
      <c r="J107" s="160"/>
      <c r="K107" s="154"/>
      <c r="L107" s="154"/>
    </row>
    <row r="108" spans="1:12" ht="17.45" customHeight="1" x14ac:dyDescent="0.25">
      <c r="A108" s="173">
        <v>99</v>
      </c>
      <c r="B108" s="177">
        <f>'G Input'!A153</f>
        <v>0</v>
      </c>
      <c r="C108" s="174">
        <f>'G Input'!B153</f>
        <v>0</v>
      </c>
      <c r="D108" s="174">
        <f>'G Input'!B150</f>
        <v>0</v>
      </c>
      <c r="E108" s="175">
        <f>'G Input'!AA153</f>
        <v>0</v>
      </c>
      <c r="F108" s="175">
        <f>'G Input'!AB153</f>
        <v>0</v>
      </c>
      <c r="G108" s="175">
        <f t="shared" si="3"/>
        <v>0</v>
      </c>
      <c r="H108" s="175">
        <f>'G Input'!AC153</f>
        <v>0</v>
      </c>
      <c r="I108" s="176">
        <f>IF('G Input'!AC153&lt;1,0,G108/H108)</f>
        <v>0</v>
      </c>
      <c r="J108" s="160"/>
      <c r="K108" s="154"/>
      <c r="L108" s="154"/>
    </row>
    <row r="109" spans="1:12" ht="17.45" customHeight="1" x14ac:dyDescent="0.25">
      <c r="A109" s="173">
        <v>100</v>
      </c>
      <c r="B109" s="177">
        <f>'G Input'!A154</f>
        <v>0</v>
      </c>
      <c r="C109" s="174">
        <f>'G Input'!B154</f>
        <v>0</v>
      </c>
      <c r="D109" s="174">
        <f>'G Input'!B150</f>
        <v>0</v>
      </c>
      <c r="E109" s="175">
        <f>'G Input'!AA154</f>
        <v>0</v>
      </c>
      <c r="F109" s="175">
        <f>'G Input'!AB154</f>
        <v>0</v>
      </c>
      <c r="G109" s="175">
        <f t="shared" si="3"/>
        <v>0</v>
      </c>
      <c r="H109" s="175">
        <f>'G Input'!AC154</f>
        <v>0</v>
      </c>
      <c r="I109" s="176">
        <f>IF('G Input'!AC154&lt;1,0,G109/H109)</f>
        <v>0</v>
      </c>
      <c r="J109" s="160"/>
      <c r="K109" s="154"/>
      <c r="L109" s="154"/>
    </row>
    <row r="110" spans="1:12" ht="17.45" customHeight="1" x14ac:dyDescent="0.25">
      <c r="A110" s="173">
        <v>101</v>
      </c>
      <c r="B110" s="177">
        <f>'G Input'!A155</f>
        <v>0</v>
      </c>
      <c r="C110" s="174">
        <f>'G Input'!B155</f>
        <v>0</v>
      </c>
      <c r="D110" s="174">
        <f>'G Input'!B150</f>
        <v>0</v>
      </c>
      <c r="E110" s="175">
        <f>'G Input'!AA155</f>
        <v>0</v>
      </c>
      <c r="F110" s="175">
        <f>'G Input'!AB155</f>
        <v>0</v>
      </c>
      <c r="G110" s="175">
        <f t="shared" si="3"/>
        <v>0</v>
      </c>
      <c r="H110" s="175">
        <f>'G Input'!AC155</f>
        <v>0</v>
      </c>
      <c r="I110" s="176">
        <f>IF('G Input'!AC155&lt;1,0,G110/H110)</f>
        <v>0</v>
      </c>
      <c r="J110" s="160"/>
      <c r="K110" s="154"/>
      <c r="L110" s="154"/>
    </row>
    <row r="111" spans="1:12" ht="17.45" customHeight="1" x14ac:dyDescent="0.25">
      <c r="A111" s="173">
        <v>102</v>
      </c>
      <c r="B111" s="177">
        <f>'G Input'!A156</f>
        <v>0</v>
      </c>
      <c r="C111" s="174">
        <f>'G Input'!B156</f>
        <v>0</v>
      </c>
      <c r="D111" s="174">
        <f>'G Input'!B150</f>
        <v>0</v>
      </c>
      <c r="E111" s="175">
        <f>'G Input'!AA156</f>
        <v>0</v>
      </c>
      <c r="F111" s="175">
        <f>'G Input'!AB156</f>
        <v>0</v>
      </c>
      <c r="G111" s="175">
        <f t="shared" si="3"/>
        <v>0</v>
      </c>
      <c r="H111" s="175">
        <f>'G Input'!AC156</f>
        <v>0</v>
      </c>
      <c r="I111" s="176">
        <f>IF('G Input'!AC156&lt;1,0,G111/H111)</f>
        <v>0</v>
      </c>
      <c r="J111" s="160"/>
      <c r="K111" s="154"/>
      <c r="L111" s="154"/>
    </row>
    <row r="112" spans="1:12" ht="17.45" customHeight="1" x14ac:dyDescent="0.25">
      <c r="A112" s="173">
        <v>103</v>
      </c>
      <c r="B112" s="177">
        <f>'G Input'!A157</f>
        <v>0</v>
      </c>
      <c r="C112" s="174">
        <f>'G Input'!B157</f>
        <v>0</v>
      </c>
      <c r="D112" s="174">
        <f>'G Input'!B150</f>
        <v>0</v>
      </c>
      <c r="E112" s="175">
        <f>'G Input'!AA157</f>
        <v>0</v>
      </c>
      <c r="F112" s="175">
        <f>'G Input'!AB157</f>
        <v>0</v>
      </c>
      <c r="G112" s="175">
        <f t="shared" si="3"/>
        <v>0</v>
      </c>
      <c r="H112" s="175">
        <f>'G Input'!AC157</f>
        <v>0</v>
      </c>
      <c r="I112" s="176">
        <f>IF('G Input'!AC157&lt;1,0,G112/H112)</f>
        <v>0</v>
      </c>
      <c r="J112" s="160"/>
      <c r="K112" s="154"/>
      <c r="L112" s="154"/>
    </row>
    <row r="113" spans="1:12" ht="17.45" customHeight="1" x14ac:dyDescent="0.25">
      <c r="A113" s="173">
        <v>104</v>
      </c>
      <c r="B113" s="177">
        <f>'G Input'!A158</f>
        <v>0</v>
      </c>
      <c r="C113" s="174">
        <f>'G Input'!B158</f>
        <v>0</v>
      </c>
      <c r="D113" s="174">
        <f>'G Input'!B150</f>
        <v>0</v>
      </c>
      <c r="E113" s="175">
        <f>'G Input'!AA158</f>
        <v>0</v>
      </c>
      <c r="F113" s="175">
        <f>'G Input'!AB158</f>
        <v>0</v>
      </c>
      <c r="G113" s="175">
        <f t="shared" si="3"/>
        <v>0</v>
      </c>
      <c r="H113" s="175">
        <f>'G Input'!AC158</f>
        <v>0</v>
      </c>
      <c r="I113" s="176">
        <f>IF('G Input'!AC158&lt;1,0,G113/H113)</f>
        <v>0</v>
      </c>
      <c r="J113" s="160"/>
      <c r="K113" s="154"/>
      <c r="L113" s="154"/>
    </row>
    <row r="114" spans="1:12" ht="17.45" customHeight="1" x14ac:dyDescent="0.25">
      <c r="A114" s="173">
        <v>105</v>
      </c>
      <c r="B114" s="177">
        <f>'G Input'!A163</f>
        <v>0</v>
      </c>
      <c r="C114" s="174">
        <f>'G Input'!B163</f>
        <v>0</v>
      </c>
      <c r="D114" s="174">
        <f>'G Input'!B162</f>
        <v>0</v>
      </c>
      <c r="E114" s="175">
        <f>'G Input'!AA163</f>
        <v>0</v>
      </c>
      <c r="F114" s="175">
        <f>'G Input'!AB163</f>
        <v>0</v>
      </c>
      <c r="G114" s="175">
        <f t="shared" si="3"/>
        <v>0</v>
      </c>
      <c r="H114" s="175">
        <f>'G Input'!AC163</f>
        <v>0</v>
      </c>
      <c r="I114" s="176">
        <f>IF('G Input'!AC163&lt;1,0,G114/H114)</f>
        <v>0</v>
      </c>
      <c r="J114" s="160"/>
      <c r="K114" s="154"/>
      <c r="L114" s="154"/>
    </row>
    <row r="115" spans="1:12" ht="17.45" customHeight="1" x14ac:dyDescent="0.25">
      <c r="A115" s="173">
        <v>106</v>
      </c>
      <c r="B115" s="177">
        <f>'G Input'!A164</f>
        <v>0</v>
      </c>
      <c r="C115" s="174">
        <f>'G Input'!B164</f>
        <v>0</v>
      </c>
      <c r="D115" s="174">
        <f>'G Input'!B162</f>
        <v>0</v>
      </c>
      <c r="E115" s="175">
        <f>'G Input'!AA164</f>
        <v>0</v>
      </c>
      <c r="F115" s="175">
        <f>'G Input'!AB164</f>
        <v>0</v>
      </c>
      <c r="G115" s="175">
        <f t="shared" si="3"/>
        <v>0</v>
      </c>
      <c r="H115" s="175">
        <f>'G Input'!AC164</f>
        <v>0</v>
      </c>
      <c r="I115" s="176">
        <f>IF('G Input'!AC164&lt;1,0,G115/H115)</f>
        <v>0</v>
      </c>
      <c r="J115" s="160"/>
      <c r="K115" s="154"/>
      <c r="L115" s="154"/>
    </row>
    <row r="116" spans="1:12" ht="17.45" customHeight="1" x14ac:dyDescent="0.25">
      <c r="A116" s="173">
        <v>107</v>
      </c>
      <c r="B116" s="177">
        <f>'G Input'!A165</f>
        <v>0</v>
      </c>
      <c r="C116" s="174">
        <f>'G Input'!B165</f>
        <v>0</v>
      </c>
      <c r="D116" s="174">
        <f>'G Input'!B162</f>
        <v>0</v>
      </c>
      <c r="E116" s="175">
        <f>'G Input'!AA165</f>
        <v>0</v>
      </c>
      <c r="F116" s="175">
        <f>'G Input'!AB165</f>
        <v>0</v>
      </c>
      <c r="G116" s="175">
        <f t="shared" si="3"/>
        <v>0</v>
      </c>
      <c r="H116" s="175">
        <f>'G Input'!AC165</f>
        <v>0</v>
      </c>
      <c r="I116" s="176">
        <f>IF('G Input'!AC165&lt;1,0,G116/H116)</f>
        <v>0</v>
      </c>
      <c r="J116" s="160"/>
      <c r="K116" s="154"/>
      <c r="L116" s="154"/>
    </row>
    <row r="117" spans="1:12" ht="17.45" customHeight="1" x14ac:dyDescent="0.25">
      <c r="A117" s="173">
        <v>108</v>
      </c>
      <c r="B117" s="177">
        <f>'G Input'!A166</f>
        <v>0</v>
      </c>
      <c r="C117" s="174">
        <f>'G Input'!B166</f>
        <v>0</v>
      </c>
      <c r="D117" s="174">
        <f>'G Input'!B162</f>
        <v>0</v>
      </c>
      <c r="E117" s="175">
        <f>'G Input'!AA166</f>
        <v>0</v>
      </c>
      <c r="F117" s="175">
        <f>'G Input'!AB166</f>
        <v>0</v>
      </c>
      <c r="G117" s="175">
        <f t="shared" si="3"/>
        <v>0</v>
      </c>
      <c r="H117" s="175">
        <f>'G Input'!AC166</f>
        <v>0</v>
      </c>
      <c r="I117" s="176">
        <f>IF('G Input'!AC166&lt;1,0,G117/H117)</f>
        <v>0</v>
      </c>
      <c r="J117" s="160"/>
      <c r="K117" s="154"/>
      <c r="L117" s="154"/>
    </row>
    <row r="118" spans="1:12" ht="17.45" customHeight="1" x14ac:dyDescent="0.25">
      <c r="A118" s="173">
        <v>109</v>
      </c>
      <c r="B118" s="177">
        <f>'G Input'!A167</f>
        <v>0</v>
      </c>
      <c r="C118" s="174">
        <f>'G Input'!B167</f>
        <v>0</v>
      </c>
      <c r="D118" s="174">
        <f>'G Input'!B162</f>
        <v>0</v>
      </c>
      <c r="E118" s="175">
        <f>'G Input'!AA167</f>
        <v>0</v>
      </c>
      <c r="F118" s="175">
        <f>'G Input'!AB167</f>
        <v>0</v>
      </c>
      <c r="G118" s="175">
        <f t="shared" si="3"/>
        <v>0</v>
      </c>
      <c r="H118" s="175">
        <f>'G Input'!AC167</f>
        <v>0</v>
      </c>
      <c r="I118" s="176">
        <f>IF('G Input'!AC167&lt;1,0,G118/H118)</f>
        <v>0</v>
      </c>
      <c r="J118" s="160"/>
      <c r="K118" s="154"/>
      <c r="L118" s="154"/>
    </row>
    <row r="119" spans="1:12" ht="17.45" customHeight="1" x14ac:dyDescent="0.25">
      <c r="A119" s="173">
        <v>110</v>
      </c>
      <c r="B119" s="177">
        <f>'G Input'!A168</f>
        <v>0</v>
      </c>
      <c r="C119" s="174">
        <f>'G Input'!B168</f>
        <v>0</v>
      </c>
      <c r="D119" s="174">
        <f>'G Input'!B162</f>
        <v>0</v>
      </c>
      <c r="E119" s="175">
        <f>'G Input'!AA168</f>
        <v>0</v>
      </c>
      <c r="F119" s="175">
        <f>'G Input'!AB168</f>
        <v>0</v>
      </c>
      <c r="G119" s="175">
        <f t="shared" si="3"/>
        <v>0</v>
      </c>
      <c r="H119" s="175">
        <f>'G Input'!AC168</f>
        <v>0</v>
      </c>
      <c r="I119" s="176">
        <f>IF('G Input'!AC168&lt;1,0,G119/H119)</f>
        <v>0</v>
      </c>
      <c r="J119" s="160"/>
      <c r="K119" s="154"/>
      <c r="L119" s="154"/>
    </row>
    <row r="120" spans="1:12" ht="17.45" customHeight="1" x14ac:dyDescent="0.25">
      <c r="A120" s="173">
        <v>111</v>
      </c>
      <c r="B120" s="177">
        <f>'G Input'!A169</f>
        <v>0</v>
      </c>
      <c r="C120" s="174">
        <f>'G Input'!B169</f>
        <v>0</v>
      </c>
      <c r="D120" s="174">
        <f>'G Input'!B162</f>
        <v>0</v>
      </c>
      <c r="E120" s="175">
        <f>'G Input'!AA169</f>
        <v>0</v>
      </c>
      <c r="F120" s="175">
        <f>'G Input'!AB169</f>
        <v>0</v>
      </c>
      <c r="G120" s="175">
        <f t="shared" si="3"/>
        <v>0</v>
      </c>
      <c r="H120" s="175">
        <f>'G Input'!AC169</f>
        <v>0</v>
      </c>
      <c r="I120" s="176">
        <f>IF('G Input'!AC169&lt;1,0,G120/H120)</f>
        <v>0</v>
      </c>
      <c r="J120" s="160"/>
      <c r="K120" s="154"/>
      <c r="L120" s="154"/>
    </row>
    <row r="121" spans="1:12" ht="17.45" customHeight="1" x14ac:dyDescent="0.25">
      <c r="A121" s="173">
        <v>112</v>
      </c>
      <c r="B121" s="177">
        <f>'G Input'!A170</f>
        <v>0</v>
      </c>
      <c r="C121" s="174">
        <f>'G Input'!B170</f>
        <v>0</v>
      </c>
      <c r="D121" s="178">
        <f>'G Input'!B162</f>
        <v>0</v>
      </c>
      <c r="E121" s="175">
        <f>'G Input'!AA170</f>
        <v>0</v>
      </c>
      <c r="F121" s="175">
        <f>'G Input'!AB170</f>
        <v>0</v>
      </c>
      <c r="G121" s="175">
        <f t="shared" si="3"/>
        <v>0</v>
      </c>
      <c r="H121" s="175">
        <f>'G Input'!AC170</f>
        <v>0</v>
      </c>
      <c r="I121" s="176">
        <f>IF('G Input'!AC170&lt;1,0,G121/H121)</f>
        <v>0</v>
      </c>
      <c r="J121" s="160"/>
      <c r="K121" s="154"/>
      <c r="L121" s="154"/>
    </row>
    <row r="122" spans="1:12" ht="17.45" customHeight="1" x14ac:dyDescent="0.25">
      <c r="A122" s="173">
        <v>113</v>
      </c>
      <c r="B122" s="177">
        <f>'G Input'!A175</f>
        <v>0</v>
      </c>
      <c r="C122" s="174">
        <f>'G Input'!B175</f>
        <v>0</v>
      </c>
      <c r="D122" s="178">
        <f>'G Input'!B174</f>
        <v>0</v>
      </c>
      <c r="E122" s="175">
        <f>'G Input'!AA175</f>
        <v>0</v>
      </c>
      <c r="F122" s="175">
        <f>'G Input'!AB175</f>
        <v>0</v>
      </c>
      <c r="G122" s="175">
        <f t="shared" si="3"/>
        <v>0</v>
      </c>
      <c r="H122" s="175">
        <f>'G Input'!AC175</f>
        <v>0</v>
      </c>
      <c r="I122" s="176">
        <f>IF('G Input'!AC175&lt;1,0,G122/H122)</f>
        <v>0</v>
      </c>
      <c r="J122" s="160"/>
      <c r="K122" s="154"/>
      <c r="L122" s="154"/>
    </row>
    <row r="123" spans="1:12" ht="17.45" customHeight="1" x14ac:dyDescent="0.25">
      <c r="A123" s="173">
        <v>114</v>
      </c>
      <c r="B123" s="177">
        <f>'G Input'!A176</f>
        <v>0</v>
      </c>
      <c r="C123" s="174">
        <f>'G Input'!B176</f>
        <v>0</v>
      </c>
      <c r="D123" s="178">
        <f>'G Input'!B174</f>
        <v>0</v>
      </c>
      <c r="E123" s="175">
        <f>'G Input'!AA176</f>
        <v>0</v>
      </c>
      <c r="F123" s="175">
        <f>'G Input'!AB176</f>
        <v>0</v>
      </c>
      <c r="G123" s="175">
        <f t="shared" si="3"/>
        <v>0</v>
      </c>
      <c r="H123" s="175">
        <f>'G Input'!AC176</f>
        <v>0</v>
      </c>
      <c r="I123" s="176">
        <f>IF('G Input'!AC176&lt;1,0,G123/H123)</f>
        <v>0</v>
      </c>
      <c r="J123" s="160"/>
      <c r="K123" s="154"/>
      <c r="L123" s="154"/>
    </row>
    <row r="124" spans="1:12" ht="17.45" customHeight="1" x14ac:dyDescent="0.25">
      <c r="A124" s="173">
        <v>115</v>
      </c>
      <c r="B124" s="177">
        <f>'G Input'!A177</f>
        <v>0</v>
      </c>
      <c r="C124" s="174">
        <f>'G Input'!B177</f>
        <v>0</v>
      </c>
      <c r="D124" s="178">
        <f>'G Input'!B174</f>
        <v>0</v>
      </c>
      <c r="E124" s="175">
        <f>'G Input'!AA177</f>
        <v>0</v>
      </c>
      <c r="F124" s="175">
        <f>'G Input'!AB177</f>
        <v>0</v>
      </c>
      <c r="G124" s="175">
        <f t="shared" si="3"/>
        <v>0</v>
      </c>
      <c r="H124" s="175">
        <f>'G Input'!AC177</f>
        <v>0</v>
      </c>
      <c r="I124" s="176">
        <f>IF('G Input'!AC177&lt;1,0,G124/H124)</f>
        <v>0</v>
      </c>
      <c r="J124" s="160"/>
      <c r="K124" s="154"/>
      <c r="L124" s="154"/>
    </row>
    <row r="125" spans="1:12" ht="17.45" customHeight="1" x14ac:dyDescent="0.25">
      <c r="A125" s="173">
        <v>116</v>
      </c>
      <c r="B125" s="177">
        <f>'G Input'!A178</f>
        <v>0</v>
      </c>
      <c r="C125" s="174">
        <f>'G Input'!B178</f>
        <v>0</v>
      </c>
      <c r="D125" s="178">
        <f>'G Input'!B174</f>
        <v>0</v>
      </c>
      <c r="E125" s="175">
        <f>'G Input'!AA178</f>
        <v>0</v>
      </c>
      <c r="F125" s="175">
        <f>'G Input'!AB178</f>
        <v>0</v>
      </c>
      <c r="G125" s="175">
        <f t="shared" si="3"/>
        <v>0</v>
      </c>
      <c r="H125" s="175">
        <f>'G Input'!AC178</f>
        <v>0</v>
      </c>
      <c r="I125" s="176">
        <f>IF('G Input'!AC178&lt;1,0,G125/H125)</f>
        <v>0</v>
      </c>
      <c r="J125" s="160"/>
      <c r="K125" s="154"/>
      <c r="L125" s="154"/>
    </row>
    <row r="126" spans="1:12" ht="17.45" customHeight="1" x14ac:dyDescent="0.25">
      <c r="A126" s="173">
        <v>117</v>
      </c>
      <c r="B126" s="177">
        <f>'G Input'!A179</f>
        <v>0</v>
      </c>
      <c r="C126" s="174">
        <f>'G Input'!B179</f>
        <v>0</v>
      </c>
      <c r="D126" s="178">
        <f>'G Input'!B174</f>
        <v>0</v>
      </c>
      <c r="E126" s="175">
        <f>'G Input'!AA179</f>
        <v>0</v>
      </c>
      <c r="F126" s="175">
        <f>'G Input'!AB179</f>
        <v>0</v>
      </c>
      <c r="G126" s="175">
        <f t="shared" si="3"/>
        <v>0</v>
      </c>
      <c r="H126" s="175">
        <f>'G Input'!AC179</f>
        <v>0</v>
      </c>
      <c r="I126" s="176">
        <f>IF('G Input'!AC179&lt;1,0,G126/H126)</f>
        <v>0</v>
      </c>
      <c r="J126" s="160"/>
      <c r="K126" s="154"/>
      <c r="L126" s="154"/>
    </row>
    <row r="127" spans="1:12" ht="17.45" customHeight="1" x14ac:dyDescent="0.25">
      <c r="A127" s="173">
        <v>118</v>
      </c>
      <c r="B127" s="177">
        <f>'G Input'!A180</f>
        <v>0</v>
      </c>
      <c r="C127" s="174">
        <f>'G Input'!B180</f>
        <v>0</v>
      </c>
      <c r="D127" s="178">
        <f>'G Input'!B174</f>
        <v>0</v>
      </c>
      <c r="E127" s="175">
        <f>'G Input'!AA180</f>
        <v>0</v>
      </c>
      <c r="F127" s="175">
        <f>'G Input'!AB180</f>
        <v>0</v>
      </c>
      <c r="G127" s="175">
        <f t="shared" ref="G127:G137" si="4">E127*3+F127*2</f>
        <v>0</v>
      </c>
      <c r="H127" s="175">
        <f>'G Input'!AC180</f>
        <v>0</v>
      </c>
      <c r="I127" s="176">
        <f>IF('G Input'!AC180&lt;1,0,G127/H127)</f>
        <v>0</v>
      </c>
      <c r="J127" s="160"/>
      <c r="K127" s="154"/>
      <c r="L127" s="154"/>
    </row>
    <row r="128" spans="1:12" ht="17.45" customHeight="1" x14ac:dyDescent="0.25">
      <c r="A128" s="173">
        <v>119</v>
      </c>
      <c r="B128" s="177">
        <f>'G Input'!A181</f>
        <v>0</v>
      </c>
      <c r="C128" s="174">
        <f>'G Input'!B181</f>
        <v>0</v>
      </c>
      <c r="D128" s="178">
        <f>'G Input'!B174</f>
        <v>0</v>
      </c>
      <c r="E128" s="175">
        <f>'G Input'!AA181</f>
        <v>0</v>
      </c>
      <c r="F128" s="175">
        <f>'G Input'!AB181</f>
        <v>0</v>
      </c>
      <c r="G128" s="175">
        <f t="shared" si="4"/>
        <v>0</v>
      </c>
      <c r="H128" s="175">
        <f>'G Input'!AC181</f>
        <v>0</v>
      </c>
      <c r="I128" s="176">
        <f>IF('G Input'!AC181&lt;1,0,G128/H128)</f>
        <v>0</v>
      </c>
      <c r="J128" s="160"/>
      <c r="K128" s="154"/>
      <c r="L128" s="154"/>
    </row>
    <row r="129" spans="1:12" ht="17.45" customHeight="1" x14ac:dyDescent="0.25">
      <c r="A129" s="173">
        <v>120</v>
      </c>
      <c r="B129" s="177">
        <f>'G Input'!A182</f>
        <v>0</v>
      </c>
      <c r="C129" s="174">
        <f>'G Input'!B182</f>
        <v>0</v>
      </c>
      <c r="D129" s="178">
        <f>'G Input'!B174</f>
        <v>0</v>
      </c>
      <c r="E129" s="175">
        <f>'G Input'!AA182</f>
        <v>0</v>
      </c>
      <c r="F129" s="175">
        <f>'G Input'!AB182</f>
        <v>0</v>
      </c>
      <c r="G129" s="175">
        <f t="shared" si="4"/>
        <v>0</v>
      </c>
      <c r="H129" s="175">
        <f>'G Input'!AC182</f>
        <v>0</v>
      </c>
      <c r="I129" s="176">
        <f>IF('G Input'!AC182&lt;1,0,G129/H129)</f>
        <v>0</v>
      </c>
      <c r="J129" s="160"/>
      <c r="K129" s="154"/>
      <c r="L129" s="154"/>
    </row>
    <row r="130" spans="1:12" ht="17.45" customHeight="1" x14ac:dyDescent="0.25">
      <c r="A130" s="173">
        <v>121</v>
      </c>
      <c r="B130" s="177">
        <f>'G Input'!A187</f>
        <v>0</v>
      </c>
      <c r="C130" s="174">
        <f>'G Input'!B187</f>
        <v>0</v>
      </c>
      <c r="D130" s="178">
        <f>'G Input'!B186</f>
        <v>0</v>
      </c>
      <c r="E130" s="175">
        <f>'G Input'!AA187</f>
        <v>0</v>
      </c>
      <c r="F130" s="175">
        <f>'G Input'!AB187</f>
        <v>0</v>
      </c>
      <c r="G130" s="175">
        <f t="shared" si="4"/>
        <v>0</v>
      </c>
      <c r="H130" s="175">
        <f>'G Input'!AC187</f>
        <v>0</v>
      </c>
      <c r="I130" s="176">
        <f>IF('G Input'!AC187&lt;1,0,G130/H130)</f>
        <v>0</v>
      </c>
      <c r="J130" s="160"/>
      <c r="K130" s="154"/>
      <c r="L130" s="154"/>
    </row>
    <row r="131" spans="1:12" ht="17.45" customHeight="1" x14ac:dyDescent="0.25">
      <c r="A131" s="173">
        <v>122</v>
      </c>
      <c r="B131" s="177">
        <f>'G Input'!A188</f>
        <v>0</v>
      </c>
      <c r="C131" s="174">
        <f>'G Input'!B188</f>
        <v>0</v>
      </c>
      <c r="D131" s="178">
        <f>'G Input'!B186</f>
        <v>0</v>
      </c>
      <c r="E131" s="175">
        <f>'G Input'!AA188</f>
        <v>0</v>
      </c>
      <c r="F131" s="175">
        <f>'G Input'!AB188</f>
        <v>0</v>
      </c>
      <c r="G131" s="175">
        <f t="shared" si="4"/>
        <v>0</v>
      </c>
      <c r="H131" s="175">
        <f>'G Input'!AC188</f>
        <v>0</v>
      </c>
      <c r="I131" s="176">
        <f>IF('G Input'!AC188&lt;1,0,G131/H131)</f>
        <v>0</v>
      </c>
      <c r="J131" s="160"/>
      <c r="K131" s="154"/>
      <c r="L131" s="154"/>
    </row>
    <row r="132" spans="1:12" ht="17.45" customHeight="1" x14ac:dyDescent="0.25">
      <c r="A132" s="173">
        <v>123</v>
      </c>
      <c r="B132" s="177">
        <f>'G Input'!A189</f>
        <v>0</v>
      </c>
      <c r="C132" s="174">
        <f>'G Input'!B189</f>
        <v>0</v>
      </c>
      <c r="D132" s="178">
        <f>'G Input'!B186</f>
        <v>0</v>
      </c>
      <c r="E132" s="175">
        <f>'G Input'!AA189</f>
        <v>0</v>
      </c>
      <c r="F132" s="175">
        <f>'G Input'!AB189</f>
        <v>0</v>
      </c>
      <c r="G132" s="175">
        <f t="shared" si="4"/>
        <v>0</v>
      </c>
      <c r="H132" s="175">
        <f>'G Input'!AC189</f>
        <v>0</v>
      </c>
      <c r="I132" s="176">
        <f>IF('G Input'!AC189&lt;1,0,G132/H132)</f>
        <v>0</v>
      </c>
      <c r="J132" s="160"/>
      <c r="K132" s="154"/>
      <c r="L132" s="154"/>
    </row>
    <row r="133" spans="1:12" ht="17.45" customHeight="1" x14ac:dyDescent="0.25">
      <c r="A133" s="173">
        <v>124</v>
      </c>
      <c r="B133" s="177">
        <f>'G Input'!A190</f>
        <v>0</v>
      </c>
      <c r="C133" s="174">
        <f>'G Input'!B190</f>
        <v>0</v>
      </c>
      <c r="D133" s="178">
        <f>'G Input'!B186</f>
        <v>0</v>
      </c>
      <c r="E133" s="175">
        <f>'G Input'!AA190</f>
        <v>0</v>
      </c>
      <c r="F133" s="175">
        <f>'G Input'!AB190</f>
        <v>0</v>
      </c>
      <c r="G133" s="175">
        <f t="shared" si="4"/>
        <v>0</v>
      </c>
      <c r="H133" s="175">
        <f>'G Input'!AC190</f>
        <v>0</v>
      </c>
      <c r="I133" s="176">
        <f>IF('G Input'!AC190&lt;1,0,G133/H133)</f>
        <v>0</v>
      </c>
      <c r="J133" s="160"/>
      <c r="K133" s="154"/>
      <c r="L133" s="154"/>
    </row>
    <row r="134" spans="1:12" ht="17.45" customHeight="1" x14ac:dyDescent="0.25">
      <c r="A134" s="173">
        <v>125</v>
      </c>
      <c r="B134" s="177">
        <f>'G Input'!A191</f>
        <v>0</v>
      </c>
      <c r="C134" s="174">
        <f>'G Input'!B191</f>
        <v>0</v>
      </c>
      <c r="D134" s="178">
        <f>'G Input'!B186</f>
        <v>0</v>
      </c>
      <c r="E134" s="175">
        <f>'G Input'!AA191</f>
        <v>0</v>
      </c>
      <c r="F134" s="175">
        <f>'G Input'!AB191</f>
        <v>0</v>
      </c>
      <c r="G134" s="175">
        <f t="shared" si="4"/>
        <v>0</v>
      </c>
      <c r="H134" s="175">
        <f>'G Input'!AC191</f>
        <v>0</v>
      </c>
      <c r="I134" s="176">
        <f>IF('G Input'!AC191&lt;1,0,G134/H134)</f>
        <v>0</v>
      </c>
      <c r="J134" s="160"/>
      <c r="K134" s="154"/>
      <c r="L134" s="154"/>
    </row>
    <row r="135" spans="1:12" ht="17.45" customHeight="1" x14ac:dyDescent="0.25">
      <c r="A135" s="173">
        <v>126</v>
      </c>
      <c r="B135" s="177">
        <f>'G Input'!A192</f>
        <v>0</v>
      </c>
      <c r="C135" s="174">
        <f>'G Input'!B192</f>
        <v>0</v>
      </c>
      <c r="D135" s="178">
        <f>'G Input'!B186</f>
        <v>0</v>
      </c>
      <c r="E135" s="175">
        <f>'G Input'!AA192</f>
        <v>0</v>
      </c>
      <c r="F135" s="175">
        <f>'G Input'!AB192</f>
        <v>0</v>
      </c>
      <c r="G135" s="175">
        <f t="shared" si="4"/>
        <v>0</v>
      </c>
      <c r="H135" s="175">
        <f>'G Input'!AC192</f>
        <v>0</v>
      </c>
      <c r="I135" s="176">
        <f>IF('G Input'!AC192&lt;1,0,G135/H135)</f>
        <v>0</v>
      </c>
      <c r="J135" s="160"/>
      <c r="K135" s="154"/>
      <c r="L135" s="154"/>
    </row>
    <row r="136" spans="1:12" ht="17.45" customHeight="1" x14ac:dyDescent="0.25">
      <c r="A136" s="173">
        <v>127</v>
      </c>
      <c r="B136" s="177">
        <f>'G Input'!A193</f>
        <v>0</v>
      </c>
      <c r="C136" s="174">
        <f>'G Input'!B193</f>
        <v>0</v>
      </c>
      <c r="D136" s="178">
        <f>'G Input'!B186</f>
        <v>0</v>
      </c>
      <c r="E136" s="175">
        <f>'G Input'!AA193</f>
        <v>0</v>
      </c>
      <c r="F136" s="175">
        <f>'G Input'!AB193</f>
        <v>0</v>
      </c>
      <c r="G136" s="175">
        <f t="shared" si="4"/>
        <v>0</v>
      </c>
      <c r="H136" s="175">
        <f>'G Input'!AC193</f>
        <v>0</v>
      </c>
      <c r="I136" s="176">
        <f>IF('G Input'!AC193&lt;1,0,G136/H136)</f>
        <v>0</v>
      </c>
      <c r="J136" s="160"/>
      <c r="K136" s="154"/>
      <c r="L136" s="154"/>
    </row>
    <row r="137" spans="1:12" ht="17.45" customHeight="1" x14ac:dyDescent="0.25">
      <c r="A137" s="173">
        <v>128</v>
      </c>
      <c r="B137" s="177">
        <f>'G Input'!A194</f>
        <v>0</v>
      </c>
      <c r="C137" s="174">
        <f>'G Input'!B194</f>
        <v>0</v>
      </c>
      <c r="D137" s="178">
        <f>'G Input'!B186</f>
        <v>0</v>
      </c>
      <c r="E137" s="175">
        <f>'G Input'!AA194</f>
        <v>0</v>
      </c>
      <c r="F137" s="175">
        <f>'G Input'!AB194</f>
        <v>0</v>
      </c>
      <c r="G137" s="175">
        <f t="shared" si="4"/>
        <v>0</v>
      </c>
      <c r="H137" s="175">
        <f>'G Input'!AC194</f>
        <v>0</v>
      </c>
      <c r="I137" s="176">
        <f>IF('G Input'!AC194&lt;1,0,G137/H137)</f>
        <v>0</v>
      </c>
      <c r="J137" s="160"/>
      <c r="K137" s="154"/>
      <c r="L137" s="154"/>
    </row>
    <row r="138" spans="1:12" ht="16.899999999999999" customHeight="1" x14ac:dyDescent="0.25">
      <c r="A138" s="204"/>
      <c r="B138" s="205"/>
      <c r="C138" s="205"/>
      <c r="D138" s="206"/>
      <c r="E138" s="206"/>
      <c r="F138" s="206"/>
      <c r="G138" s="206"/>
      <c r="H138" s="206"/>
      <c r="I138" s="206"/>
      <c r="J138" s="154"/>
      <c r="K138" s="154"/>
      <c r="L138" s="154"/>
    </row>
    <row r="139" spans="1:12" ht="16.5" customHeight="1" x14ac:dyDescent="0.25">
      <c r="A139" s="207"/>
      <c r="B139" s="208"/>
      <c r="C139" s="208"/>
      <c r="D139" s="209"/>
      <c r="E139" s="209"/>
      <c r="F139" s="209"/>
      <c r="G139" s="209"/>
      <c r="H139" s="209"/>
      <c r="I139" s="209"/>
      <c r="J139" s="154"/>
      <c r="K139" s="154"/>
      <c r="L139" s="154"/>
    </row>
    <row r="140" spans="1:12" ht="16.899999999999999" customHeight="1" x14ac:dyDescent="0.25">
      <c r="A140" s="201"/>
      <c r="B140" s="210"/>
      <c r="C140" s="210"/>
      <c r="D140" s="211"/>
      <c r="E140" s="211"/>
      <c r="F140" s="211"/>
      <c r="G140" s="211"/>
      <c r="H140" s="212">
        <f>SUM(H10:H137)/40</f>
        <v>32.4</v>
      </c>
      <c r="I140" s="211"/>
      <c r="J140" s="154"/>
      <c r="K140" s="154"/>
      <c r="L140" s="154"/>
    </row>
    <row r="141" spans="1:12" ht="16.899999999999999" customHeight="1" x14ac:dyDescent="0.25">
      <c r="A141" s="204"/>
      <c r="B141" s="205"/>
      <c r="C141" s="205"/>
      <c r="D141" s="206"/>
      <c r="E141" s="206"/>
      <c r="F141" s="206"/>
      <c r="G141" s="206"/>
      <c r="H141" s="206"/>
      <c r="I141" s="206"/>
      <c r="J141" s="154"/>
      <c r="K141" s="154"/>
      <c r="L141" s="154"/>
    </row>
    <row r="142" spans="1:12" ht="12.6" customHeight="1" x14ac:dyDescent="0.2">
      <c r="A142" s="154"/>
      <c r="B142" s="164"/>
      <c r="C142" s="164"/>
      <c r="D142" s="135"/>
      <c r="E142" s="135"/>
      <c r="F142" s="135"/>
      <c r="G142" s="135"/>
      <c r="H142" s="135"/>
      <c r="I142" s="135"/>
      <c r="J142" s="154"/>
      <c r="K142" s="154"/>
      <c r="L142" s="154"/>
    </row>
    <row r="143" spans="1:12" ht="12.6" customHeight="1" x14ac:dyDescent="0.2">
      <c r="A143" s="154"/>
      <c r="B143" s="164"/>
      <c r="C143" s="164"/>
      <c r="D143" s="135"/>
      <c r="E143" s="135"/>
      <c r="F143" s="135"/>
      <c r="G143" s="135"/>
      <c r="H143" s="135"/>
      <c r="I143" s="135"/>
      <c r="J143" s="154"/>
      <c r="K143" s="154"/>
      <c r="L143" s="154"/>
    </row>
    <row r="144" spans="1:12" ht="12.6" customHeight="1" x14ac:dyDescent="0.2">
      <c r="A144" s="154"/>
      <c r="B144" s="164"/>
      <c r="C144" s="164"/>
      <c r="D144" s="135"/>
      <c r="E144" s="135"/>
      <c r="F144" s="135"/>
      <c r="G144" s="135"/>
      <c r="H144" s="135"/>
      <c r="I144" s="135"/>
      <c r="J144" s="154"/>
      <c r="K144" s="154"/>
      <c r="L144" s="154"/>
    </row>
    <row r="145" spans="1:12" ht="12.6" customHeight="1" x14ac:dyDescent="0.2">
      <c r="A145" s="154"/>
      <c r="B145" s="164"/>
      <c r="C145" s="164"/>
      <c r="D145" s="135"/>
      <c r="E145" s="135"/>
      <c r="F145" s="135"/>
      <c r="G145" s="135"/>
      <c r="H145" s="135"/>
      <c r="I145" s="135"/>
      <c r="J145" s="154"/>
      <c r="K145" s="154"/>
      <c r="L145" s="154"/>
    </row>
    <row r="146" spans="1:12" ht="12.6" customHeight="1" x14ac:dyDescent="0.2">
      <c r="A146" s="154"/>
      <c r="B146" s="164"/>
      <c r="C146" s="164"/>
      <c r="D146" s="135"/>
      <c r="E146" s="135"/>
      <c r="F146" s="135"/>
      <c r="G146" s="135"/>
      <c r="H146" s="135"/>
      <c r="I146" s="135"/>
      <c r="J146" s="154"/>
      <c r="K146" s="154"/>
      <c r="L146" s="154"/>
    </row>
    <row r="147" spans="1:12" ht="12.6" customHeight="1" x14ac:dyDescent="0.2">
      <c r="A147" s="154"/>
      <c r="B147" s="164"/>
      <c r="C147" s="164"/>
      <c r="D147" s="135"/>
      <c r="E147" s="135"/>
      <c r="F147" s="135"/>
      <c r="G147" s="135"/>
      <c r="H147" s="135"/>
      <c r="I147" s="135"/>
      <c r="J147" s="154"/>
      <c r="K147" s="154"/>
      <c r="L147" s="154"/>
    </row>
    <row r="148" spans="1:12" ht="12.6" customHeight="1" x14ac:dyDescent="0.2">
      <c r="A148" s="154"/>
      <c r="B148" s="164"/>
      <c r="C148" s="164"/>
      <c r="D148" s="135"/>
      <c r="E148" s="135"/>
      <c r="F148" s="135"/>
      <c r="G148" s="135"/>
      <c r="H148" s="135"/>
      <c r="I148" s="135"/>
      <c r="J148" s="154"/>
      <c r="K148" s="154"/>
      <c r="L148" s="154"/>
    </row>
    <row r="149" spans="1:12" ht="12.6" customHeight="1" x14ac:dyDescent="0.2">
      <c r="A149" s="154"/>
      <c r="B149" s="164"/>
      <c r="C149" s="164"/>
      <c r="D149" s="135"/>
      <c r="E149" s="135"/>
      <c r="F149" s="135"/>
      <c r="G149" s="135"/>
      <c r="H149" s="135"/>
      <c r="I149" s="135"/>
      <c r="J149" s="154"/>
      <c r="K149" s="154"/>
      <c r="L149" s="154"/>
    </row>
    <row r="150" spans="1:12" ht="12.6" customHeight="1" x14ac:dyDescent="0.2">
      <c r="A150" s="154"/>
      <c r="B150" s="164"/>
      <c r="C150" s="164"/>
      <c r="D150" s="135"/>
      <c r="E150" s="135"/>
      <c r="F150" s="135"/>
      <c r="G150" s="135"/>
      <c r="H150" s="135"/>
      <c r="I150" s="135"/>
      <c r="J150" s="154"/>
      <c r="K150" s="154"/>
      <c r="L150" s="154"/>
    </row>
  </sheetData>
  <sortState xmlns:xlrd2="http://schemas.microsoft.com/office/spreadsheetml/2017/richdata2" ref="B10:I38">
    <sortCondition descending="1" ref="I10:I38"/>
  </sortState>
  <mergeCells count="3">
    <mergeCell ref="A5:I5"/>
    <mergeCell ref="A4:I4"/>
    <mergeCell ref="A2:I2"/>
  </mergeCells>
  <phoneticPr fontId="40" type="noConversion"/>
  <conditionalFormatting sqref="H1 G2 H3 H6:H9 H138:H150">
    <cfRule type="cellIs" dxfId="1" priority="1" stopIfTrue="1" operator="lessThan">
      <formula>28</formula>
    </cfRule>
  </conditionalFormatting>
  <conditionalFormatting sqref="H10:H137">
    <cfRule type="cellIs" dxfId="0" priority="2" stopIfTrue="1" operator="lessThan">
      <formula>32</formula>
    </cfRule>
  </conditionalFormatting>
  <pageMargins left="0.25" right="0.25" top="0.25" bottom="0.25" header="0.5" footer="0.5"/>
  <pageSetup scale="77" fitToHeight="0" orientation="portrait" r:id="rId1"/>
  <headerFooter>
    <oddFooter>&amp;C&amp;"Helvetica,Regular"&amp;12&amp;K000000&amp;P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51"/>
  <sheetViews>
    <sheetView showGridLines="0" tabSelected="1" workbookViewId="0">
      <selection activeCell="P55" sqref="P55"/>
    </sheetView>
  </sheetViews>
  <sheetFormatPr defaultColWidth="10.85546875" defaultRowHeight="12" customHeight="1" x14ac:dyDescent="0.2"/>
  <cols>
    <col min="1" max="1" width="10.140625" style="1" customWidth="1"/>
    <col min="2" max="2" width="4.28515625" style="1" customWidth="1"/>
    <col min="3" max="6" width="8.85546875" style="1" customWidth="1"/>
    <col min="7" max="7" width="11.42578125" style="1" customWidth="1"/>
    <col min="8" max="8" width="8.85546875" style="1" customWidth="1"/>
    <col min="9" max="9" width="3.85546875" style="1" customWidth="1"/>
    <col min="10" max="10" width="8.85546875" style="1" customWidth="1"/>
    <col min="11" max="11" width="6.140625" style="1" customWidth="1"/>
    <col min="12" max="13" width="8.85546875" style="1" customWidth="1"/>
    <col min="14" max="14" width="11.42578125" style="1" customWidth="1"/>
    <col min="15" max="17" width="8.85546875" style="1" customWidth="1"/>
    <col min="18" max="256" width="10.85546875" style="1" customWidth="1"/>
  </cols>
  <sheetData>
    <row r="1" spans="1:17" ht="18.95" customHeight="1" x14ac:dyDescent="0.25">
      <c r="A1" s="432" t="s">
        <v>85</v>
      </c>
      <c r="B1" s="419"/>
      <c r="C1" s="419"/>
      <c r="D1" s="419"/>
      <c r="E1" s="419"/>
      <c r="F1" s="419"/>
      <c r="G1" s="419"/>
      <c r="H1" s="419"/>
      <c r="I1" s="419"/>
      <c r="J1" s="213" t="str">
        <f>'B Input'!D1</f>
        <v>Roxy Ann Lanes</v>
      </c>
      <c r="K1" s="214"/>
      <c r="L1" s="214"/>
      <c r="M1" s="214"/>
      <c r="N1" s="214"/>
      <c r="O1" s="214"/>
      <c r="P1" s="214"/>
      <c r="Q1" s="214"/>
    </row>
    <row r="2" spans="1:17" ht="15.95" customHeight="1" x14ac:dyDescent="0.25">
      <c r="A2" s="433" t="str">
        <f>'B Input'!B2</f>
        <v>1/28/24</v>
      </c>
      <c r="B2" s="434"/>
      <c r="C2" s="434"/>
      <c r="D2" s="434"/>
      <c r="E2" s="434"/>
      <c r="F2" s="434"/>
      <c r="G2" s="434"/>
      <c r="H2" s="434"/>
      <c r="I2" s="434"/>
      <c r="J2" s="434"/>
      <c r="K2" s="434"/>
      <c r="L2" s="434"/>
      <c r="M2" s="434"/>
      <c r="N2" s="434"/>
      <c r="O2" s="434"/>
      <c r="P2" s="434"/>
      <c r="Q2" s="434"/>
    </row>
    <row r="3" spans="1:17" ht="15.95" customHeight="1" x14ac:dyDescent="0.25">
      <c r="A3" s="433" t="s">
        <v>86</v>
      </c>
      <c r="B3" s="435"/>
      <c r="C3" s="435"/>
      <c r="D3" s="435"/>
      <c r="E3" s="435"/>
      <c r="F3" s="435"/>
      <c r="G3" s="435"/>
      <c r="H3" s="435"/>
      <c r="I3" s="435"/>
      <c r="J3" s="435"/>
      <c r="K3" s="435"/>
      <c r="L3" s="435"/>
      <c r="M3" s="435"/>
      <c r="N3" s="435"/>
      <c r="O3" s="435"/>
      <c r="P3" s="435"/>
      <c r="Q3" s="435"/>
    </row>
    <row r="4" spans="1:17" ht="15.95" customHeight="1" x14ac:dyDescent="0.25">
      <c r="A4" s="217"/>
      <c r="B4" s="217"/>
      <c r="C4" s="217"/>
      <c r="D4" s="217"/>
      <c r="E4" s="217"/>
      <c r="F4" s="217"/>
      <c r="G4" s="217"/>
      <c r="H4" s="217"/>
      <c r="I4" s="217"/>
      <c r="J4" s="217"/>
      <c r="K4" s="217"/>
      <c r="L4" s="217"/>
      <c r="M4" s="217"/>
      <c r="N4" s="217"/>
      <c r="O4" s="217"/>
      <c r="P4" s="217"/>
      <c r="Q4" s="214"/>
    </row>
    <row r="5" spans="1:17" ht="20.100000000000001" customHeight="1" x14ac:dyDescent="0.25">
      <c r="A5" s="217"/>
      <c r="B5" s="217"/>
      <c r="C5" s="217"/>
      <c r="D5" s="217"/>
      <c r="E5" s="218" t="s">
        <v>44</v>
      </c>
      <c r="F5" s="219"/>
      <c r="G5" s="424" t="str">
        <f>O24</f>
        <v>South Medford 1</v>
      </c>
      <c r="H5" s="425"/>
      <c r="I5" s="425"/>
      <c r="J5" s="425"/>
      <c r="K5" s="425"/>
      <c r="L5" s="426"/>
      <c r="M5" s="217"/>
      <c r="N5" s="217"/>
      <c r="O5" s="217"/>
      <c r="P5" s="214"/>
      <c r="Q5" s="214"/>
    </row>
    <row r="6" spans="1:17" ht="20.100000000000001" customHeight="1" x14ac:dyDescent="0.25">
      <c r="A6" s="217"/>
      <c r="B6" s="217"/>
      <c r="C6" s="217"/>
      <c r="D6" s="217"/>
      <c r="E6" s="220"/>
      <c r="F6" s="214"/>
      <c r="G6" s="221"/>
      <c r="H6" s="222"/>
      <c r="I6" s="221"/>
      <c r="J6" s="221"/>
      <c r="K6" s="221"/>
      <c r="L6" s="221"/>
      <c r="M6" s="217"/>
      <c r="N6" s="217"/>
      <c r="O6" s="217"/>
      <c r="P6" s="214"/>
      <c r="Q6" s="214"/>
    </row>
    <row r="7" spans="1:17" ht="20.100000000000001" customHeight="1" x14ac:dyDescent="0.25">
      <c r="A7" s="217"/>
      <c r="B7" s="217"/>
      <c r="C7" s="217"/>
      <c r="D7" s="217"/>
      <c r="E7" s="218" t="s">
        <v>45</v>
      </c>
      <c r="F7" s="219"/>
      <c r="G7" s="424" t="str">
        <f>O32</f>
        <v>North Medford 1</v>
      </c>
      <c r="H7" s="425"/>
      <c r="I7" s="425"/>
      <c r="J7" s="425"/>
      <c r="K7" s="425"/>
      <c r="L7" s="426"/>
      <c r="M7" s="217"/>
      <c r="N7" s="217"/>
      <c r="O7" s="217"/>
      <c r="P7" s="214"/>
      <c r="Q7" s="214"/>
    </row>
    <row r="8" spans="1:17" ht="17.100000000000001" customHeight="1" x14ac:dyDescent="0.25">
      <c r="A8" s="217"/>
      <c r="B8" s="217"/>
      <c r="C8" s="217"/>
      <c r="D8" s="217"/>
      <c r="E8" s="214"/>
      <c r="F8" s="214"/>
      <c r="G8" s="221"/>
      <c r="H8" s="221"/>
      <c r="I8" s="221"/>
      <c r="J8" s="221"/>
      <c r="K8" s="221"/>
      <c r="L8" s="221"/>
      <c r="M8" s="217"/>
      <c r="N8" s="217"/>
      <c r="O8" s="217"/>
      <c r="P8" s="214"/>
      <c r="Q8" s="214"/>
    </row>
    <row r="9" spans="1:17" ht="20.100000000000001" customHeight="1" x14ac:dyDescent="0.25">
      <c r="A9" s="217"/>
      <c r="B9" s="217"/>
      <c r="C9" s="217"/>
      <c r="D9" s="217"/>
      <c r="E9" s="218" t="s">
        <v>46</v>
      </c>
      <c r="F9" s="219"/>
      <c r="G9" s="427" t="str">
        <f>IF(E14+E22&lt;450," ",IF(E14&gt;E22,C20,C12))</f>
        <v>North Bend</v>
      </c>
      <c r="H9" s="428"/>
      <c r="I9" s="428"/>
      <c r="J9" s="428"/>
      <c r="K9" s="428"/>
      <c r="L9" s="428"/>
      <c r="M9" s="217"/>
      <c r="N9" s="217"/>
      <c r="O9" s="217"/>
      <c r="P9" s="214"/>
      <c r="Q9" s="214"/>
    </row>
    <row r="10" spans="1:17" ht="20.100000000000001" customHeight="1" x14ac:dyDescent="0.25">
      <c r="A10" s="217"/>
      <c r="B10" s="217"/>
      <c r="C10" s="217"/>
      <c r="D10" s="217"/>
      <c r="E10" s="220"/>
      <c r="F10" s="214"/>
      <c r="G10" s="221"/>
      <c r="H10" s="222"/>
      <c r="I10" s="221"/>
      <c r="J10" s="221"/>
      <c r="K10" s="221"/>
      <c r="L10" s="221"/>
      <c r="M10" s="217"/>
      <c r="N10" s="217"/>
      <c r="O10" s="217"/>
      <c r="P10" s="214"/>
      <c r="Q10" s="214"/>
    </row>
    <row r="11" spans="1:17" ht="15.95" customHeight="1" x14ac:dyDescent="0.25">
      <c r="A11" s="223" t="s">
        <v>47</v>
      </c>
      <c r="B11" s="217"/>
      <c r="C11" s="217"/>
      <c r="D11" s="217"/>
      <c r="E11" s="217"/>
      <c r="F11" s="217"/>
      <c r="G11" s="217"/>
      <c r="H11" s="217"/>
      <c r="I11" s="217"/>
      <c r="J11" s="214"/>
      <c r="K11" s="217"/>
      <c r="L11" s="217"/>
      <c r="M11" s="217"/>
      <c r="N11" s="214"/>
      <c r="O11" s="214"/>
      <c r="P11" s="214"/>
      <c r="Q11" s="214"/>
    </row>
    <row r="12" spans="1:17" ht="17.100000000000001" customHeight="1" x14ac:dyDescent="0.25">
      <c r="A12" s="224" t="s">
        <v>48</v>
      </c>
      <c r="B12" s="225"/>
      <c r="C12" s="422" t="str">
        <f>'B Semi'!B10</f>
        <v>South Medford 1</v>
      </c>
      <c r="D12" s="423"/>
      <c r="E12" s="423"/>
      <c r="F12" s="226" t="s">
        <v>49</v>
      </c>
      <c r="G12" s="214"/>
      <c r="H12" s="214"/>
      <c r="I12" s="214"/>
      <c r="J12" s="214"/>
      <c r="K12" s="214"/>
      <c r="L12" s="214"/>
      <c r="M12" s="214"/>
      <c r="N12" s="214"/>
      <c r="O12" s="214"/>
      <c r="P12" s="214"/>
      <c r="Q12" s="214"/>
    </row>
    <row r="13" spans="1:17" ht="15" customHeight="1" x14ac:dyDescent="0.2">
      <c r="A13" s="221"/>
      <c r="B13" s="221"/>
      <c r="C13" s="221"/>
      <c r="D13" s="221"/>
      <c r="E13" s="221"/>
      <c r="F13" s="227"/>
      <c r="G13" s="228"/>
      <c r="H13" s="214"/>
      <c r="I13" s="214"/>
      <c r="J13" s="214"/>
      <c r="K13" s="214"/>
      <c r="L13" s="214"/>
      <c r="M13" s="214"/>
      <c r="N13" s="214"/>
      <c r="O13" s="214"/>
      <c r="P13" s="214"/>
      <c r="Q13" s="214"/>
    </row>
    <row r="14" spans="1:17" ht="14.45" customHeight="1" x14ac:dyDescent="0.2">
      <c r="A14" s="229">
        <v>196</v>
      </c>
      <c r="B14" s="230" t="s">
        <v>50</v>
      </c>
      <c r="C14" s="229">
        <v>175</v>
      </c>
      <c r="D14" s="230" t="s">
        <v>51</v>
      </c>
      <c r="E14" s="231">
        <f>A14+C14</f>
        <v>371</v>
      </c>
      <c r="F14" s="232"/>
      <c r="G14" s="228"/>
      <c r="H14" s="214"/>
      <c r="I14" s="214"/>
      <c r="J14" s="214"/>
      <c r="K14" s="214"/>
      <c r="L14" s="214"/>
      <c r="M14" s="214"/>
      <c r="N14" s="214"/>
      <c r="O14" s="214"/>
      <c r="P14" s="214"/>
      <c r="Q14" s="214"/>
    </row>
    <row r="15" spans="1:17" ht="14.45" customHeight="1" x14ac:dyDescent="0.2">
      <c r="A15" s="233" t="s">
        <v>52</v>
      </c>
      <c r="B15" s="234"/>
      <c r="C15" s="233" t="s">
        <v>53</v>
      </c>
      <c r="D15" s="234"/>
      <c r="E15" s="233" t="s">
        <v>33</v>
      </c>
      <c r="F15" s="232"/>
      <c r="G15" s="228"/>
      <c r="H15" s="214"/>
      <c r="I15" s="214"/>
      <c r="J15" s="214"/>
      <c r="K15" s="214"/>
      <c r="L15" s="214"/>
      <c r="M15" s="214"/>
      <c r="N15" s="214"/>
      <c r="O15" s="214"/>
      <c r="P15" s="214"/>
      <c r="Q15" s="214"/>
    </row>
    <row r="16" spans="1:17" ht="17.100000000000001" customHeight="1" x14ac:dyDescent="0.25">
      <c r="A16" s="214"/>
      <c r="B16" s="214"/>
      <c r="C16" s="214"/>
      <c r="D16" s="214"/>
      <c r="E16" s="214"/>
      <c r="F16" s="232"/>
      <c r="G16" s="235"/>
      <c r="H16" s="422" t="str">
        <f>IF(E14&gt;E22,C12,C20)</f>
        <v>South Medford 1</v>
      </c>
      <c r="I16" s="423"/>
      <c r="J16" s="423"/>
      <c r="K16" s="423"/>
      <c r="L16" s="423"/>
      <c r="M16" s="236"/>
      <c r="N16" s="214"/>
      <c r="O16" s="214"/>
      <c r="P16" s="214"/>
      <c r="Q16" s="214"/>
    </row>
    <row r="17" spans="1:17" ht="15" customHeight="1" x14ac:dyDescent="0.2">
      <c r="A17" s="237" t="s">
        <v>54</v>
      </c>
      <c r="B17" s="214"/>
      <c r="C17" s="214"/>
      <c r="D17" s="214"/>
      <c r="E17" s="214"/>
      <c r="F17" s="232"/>
      <c r="G17" s="238"/>
      <c r="H17" s="221"/>
      <c r="I17" s="221"/>
      <c r="J17" s="221"/>
      <c r="K17" s="221"/>
      <c r="L17" s="221"/>
      <c r="M17" s="227"/>
      <c r="N17" s="228"/>
      <c r="O17" s="214"/>
      <c r="P17" s="214"/>
      <c r="Q17" s="214"/>
    </row>
    <row r="18" spans="1:17" ht="14.45" customHeight="1" x14ac:dyDescent="0.2">
      <c r="A18" s="214"/>
      <c r="B18" s="214"/>
      <c r="C18" s="214"/>
      <c r="D18" s="214"/>
      <c r="E18" s="214"/>
      <c r="F18" s="232"/>
      <c r="G18" s="228"/>
      <c r="H18" s="231">
        <v>197</v>
      </c>
      <c r="I18" s="230" t="s">
        <v>50</v>
      </c>
      <c r="J18" s="231">
        <v>201</v>
      </c>
      <c r="K18" s="230" t="s">
        <v>51</v>
      </c>
      <c r="L18" s="231">
        <f>H18+J18</f>
        <v>398</v>
      </c>
      <c r="M18" s="232"/>
      <c r="N18" s="228"/>
      <c r="O18" s="214"/>
      <c r="P18" s="214"/>
      <c r="Q18" s="214"/>
    </row>
    <row r="19" spans="1:17" ht="15.6" customHeight="1" x14ac:dyDescent="0.2">
      <c r="A19" s="223" t="s">
        <v>47</v>
      </c>
      <c r="B19" s="214"/>
      <c r="C19" s="214"/>
      <c r="D19" s="214"/>
      <c r="E19" s="214"/>
      <c r="F19" s="232"/>
      <c r="G19" s="228"/>
      <c r="H19" s="233" t="s">
        <v>52</v>
      </c>
      <c r="I19" s="234"/>
      <c r="J19" s="233" t="s">
        <v>53</v>
      </c>
      <c r="K19" s="234"/>
      <c r="L19" s="233" t="s">
        <v>33</v>
      </c>
      <c r="M19" s="232"/>
      <c r="N19" s="228"/>
      <c r="O19" s="214"/>
      <c r="P19" s="214"/>
      <c r="Q19" s="214"/>
    </row>
    <row r="20" spans="1:17" ht="17.100000000000001" customHeight="1" x14ac:dyDescent="0.25">
      <c r="A20" s="224" t="s">
        <v>55</v>
      </c>
      <c r="B20" s="225"/>
      <c r="C20" s="422" t="str">
        <f>'B Semi'!B11</f>
        <v>North Bend</v>
      </c>
      <c r="D20" s="423"/>
      <c r="E20" s="423"/>
      <c r="F20" s="239"/>
      <c r="G20" s="228"/>
      <c r="H20" s="214"/>
      <c r="I20" s="214"/>
      <c r="J20" s="214"/>
      <c r="K20" s="214"/>
      <c r="L20" s="214"/>
      <c r="M20" s="232"/>
      <c r="N20" s="228"/>
      <c r="O20" s="214"/>
      <c r="P20" s="214"/>
      <c r="Q20" s="214"/>
    </row>
    <row r="21" spans="1:17" ht="15" customHeight="1" x14ac:dyDescent="0.2">
      <c r="A21" s="221"/>
      <c r="B21" s="221"/>
      <c r="C21" s="221"/>
      <c r="D21" s="221"/>
      <c r="E21" s="221"/>
      <c r="F21" s="221"/>
      <c r="G21" s="214"/>
      <c r="H21" s="214"/>
      <c r="I21" s="214"/>
      <c r="J21" s="214"/>
      <c r="K21" s="214"/>
      <c r="L21" s="214"/>
      <c r="M21" s="232"/>
      <c r="N21" s="228"/>
      <c r="O21" s="214"/>
      <c r="P21" s="214"/>
      <c r="Q21" s="214"/>
    </row>
    <row r="22" spans="1:17" ht="14.45" customHeight="1" x14ac:dyDescent="0.2">
      <c r="A22" s="229">
        <v>151</v>
      </c>
      <c r="B22" s="230" t="s">
        <v>50</v>
      </c>
      <c r="C22" s="229">
        <v>162</v>
      </c>
      <c r="D22" s="230" t="s">
        <v>51</v>
      </c>
      <c r="E22" s="231">
        <f>A22+C22</f>
        <v>313</v>
      </c>
      <c r="F22" s="214"/>
      <c r="G22" s="214"/>
      <c r="H22" s="214"/>
      <c r="I22" s="214"/>
      <c r="J22" s="214"/>
      <c r="K22" s="214"/>
      <c r="L22" s="214"/>
      <c r="M22" s="232"/>
      <c r="N22" s="228"/>
      <c r="O22" s="214"/>
      <c r="P22" s="214"/>
      <c r="Q22" s="214"/>
    </row>
    <row r="23" spans="1:17" ht="14.45" customHeight="1" x14ac:dyDescent="0.2">
      <c r="A23" s="233" t="s">
        <v>52</v>
      </c>
      <c r="B23" s="234"/>
      <c r="C23" s="233" t="s">
        <v>53</v>
      </c>
      <c r="D23" s="234"/>
      <c r="E23" s="233" t="s">
        <v>33</v>
      </c>
      <c r="F23" s="214"/>
      <c r="G23" s="214"/>
      <c r="H23" s="214"/>
      <c r="I23" s="214"/>
      <c r="J23" s="214"/>
      <c r="K23" s="214"/>
      <c r="L23" s="214"/>
      <c r="M23" s="232"/>
      <c r="N23" s="228"/>
      <c r="O23" s="214"/>
      <c r="P23" s="214"/>
      <c r="Q23" s="214"/>
    </row>
    <row r="24" spans="1:17" ht="17.100000000000001" customHeight="1" x14ac:dyDescent="0.25">
      <c r="A24" s="240"/>
      <c r="B24" s="217"/>
      <c r="C24" s="217"/>
      <c r="D24" s="217"/>
      <c r="E24" s="217"/>
      <c r="F24" s="217"/>
      <c r="G24" s="214"/>
      <c r="H24" s="214"/>
      <c r="I24" s="214"/>
      <c r="J24" s="214"/>
      <c r="K24" s="214"/>
      <c r="L24" s="214"/>
      <c r="M24" s="232"/>
      <c r="N24" s="241" t="s">
        <v>56</v>
      </c>
      <c r="O24" s="422" t="str">
        <f>IF(L18+L32&lt;450," ",IF(L18&gt;L32,H16,I30))</f>
        <v>South Medford 1</v>
      </c>
      <c r="P24" s="423"/>
      <c r="Q24" s="423"/>
    </row>
    <row r="25" spans="1:17" ht="17.100000000000001" customHeight="1" x14ac:dyDescent="0.25">
      <c r="A25" s="240"/>
      <c r="B25" s="217"/>
      <c r="C25" s="242"/>
      <c r="D25" s="243"/>
      <c r="E25" s="243"/>
      <c r="F25" s="244"/>
      <c r="G25" s="214"/>
      <c r="H25" s="214"/>
      <c r="I25" s="214"/>
      <c r="J25" s="214"/>
      <c r="K25" s="214"/>
      <c r="L25" s="214"/>
      <c r="M25" s="232"/>
      <c r="N25" s="238"/>
      <c r="O25" s="221"/>
      <c r="P25" s="221"/>
      <c r="Q25" s="221"/>
    </row>
    <row r="26" spans="1:17" ht="14.1" customHeight="1" x14ac:dyDescent="0.2">
      <c r="A26" s="214"/>
      <c r="B26" s="214"/>
      <c r="C26" s="214"/>
      <c r="D26" s="214"/>
      <c r="E26" s="214"/>
      <c r="F26" s="214"/>
      <c r="G26" s="214"/>
      <c r="H26" s="214"/>
      <c r="I26" s="214"/>
      <c r="J26" s="214"/>
      <c r="K26" s="214"/>
      <c r="L26" s="214"/>
      <c r="M26" s="232"/>
      <c r="N26" s="228"/>
      <c r="O26" s="214"/>
      <c r="P26" s="214"/>
      <c r="Q26" s="214"/>
    </row>
    <row r="27" spans="1:17" ht="14.1" customHeight="1" x14ac:dyDescent="0.2">
      <c r="A27" s="245"/>
      <c r="B27" s="245"/>
      <c r="C27" s="245"/>
      <c r="D27" s="245"/>
      <c r="E27" s="245"/>
      <c r="F27" s="214"/>
      <c r="G27" s="214"/>
      <c r="H27" s="214"/>
      <c r="I27" s="214"/>
      <c r="J27" s="214"/>
      <c r="K27" s="214"/>
      <c r="L27" s="214"/>
      <c r="M27" s="232"/>
      <c r="N27" s="228"/>
      <c r="O27" s="214"/>
      <c r="P27" s="214"/>
      <c r="Q27" s="214"/>
    </row>
    <row r="28" spans="1:17" ht="14.1" customHeight="1" x14ac:dyDescent="0.2">
      <c r="A28" s="246"/>
      <c r="B28" s="234"/>
      <c r="C28" s="246"/>
      <c r="D28" s="234"/>
      <c r="E28" s="246"/>
      <c r="F28" s="214"/>
      <c r="G28" s="214"/>
      <c r="H28" s="214"/>
      <c r="I28" s="214"/>
      <c r="J28" s="214"/>
      <c r="K28" s="214"/>
      <c r="L28" s="214"/>
      <c r="M28" s="232"/>
      <c r="N28" s="228"/>
      <c r="O28" s="214"/>
      <c r="P28" s="214"/>
      <c r="Q28" s="214"/>
    </row>
    <row r="29" spans="1:17" ht="15.95" customHeight="1" x14ac:dyDescent="0.25">
      <c r="A29" s="214"/>
      <c r="B29" s="214"/>
      <c r="C29" s="214"/>
      <c r="D29" s="214"/>
      <c r="E29" s="214"/>
      <c r="F29" s="214"/>
      <c r="G29" s="223" t="s">
        <v>47</v>
      </c>
      <c r="H29" s="217"/>
      <c r="I29" s="217"/>
      <c r="J29" s="217"/>
      <c r="K29" s="217"/>
      <c r="L29" s="217"/>
      <c r="M29" s="232"/>
      <c r="N29" s="228"/>
      <c r="O29" s="214"/>
      <c r="P29" s="214"/>
      <c r="Q29" s="214"/>
    </row>
    <row r="30" spans="1:17" ht="17.100000000000001" customHeight="1" x14ac:dyDescent="0.25">
      <c r="A30" s="247"/>
      <c r="B30" s="214"/>
      <c r="C30" s="214"/>
      <c r="D30" s="214"/>
      <c r="E30" s="214"/>
      <c r="F30" s="214"/>
      <c r="G30" s="248" t="s">
        <v>56</v>
      </c>
      <c r="H30" s="249"/>
      <c r="I30" s="422" t="str">
        <f>'B Semi'!B9</f>
        <v>North Medford 1</v>
      </c>
      <c r="J30" s="423"/>
      <c r="K30" s="423"/>
      <c r="L30" s="250" t="s">
        <v>49</v>
      </c>
      <c r="M30" s="239"/>
      <c r="N30" s="228"/>
      <c r="O30" s="214"/>
      <c r="P30" s="214"/>
      <c r="Q30" s="214"/>
    </row>
    <row r="31" spans="1:17" ht="15" customHeight="1" x14ac:dyDescent="0.2">
      <c r="A31" s="214"/>
      <c r="B31" s="214"/>
      <c r="C31" s="214"/>
      <c r="D31" s="214"/>
      <c r="E31" s="214"/>
      <c r="F31" s="214"/>
      <c r="G31" s="221"/>
      <c r="H31" s="221"/>
      <c r="I31" s="221"/>
      <c r="J31" s="221"/>
      <c r="K31" s="221"/>
      <c r="L31" s="221"/>
      <c r="M31" s="221"/>
      <c r="N31" s="214"/>
      <c r="O31" s="214"/>
      <c r="P31" s="214"/>
      <c r="Q31" s="214"/>
    </row>
    <row r="32" spans="1:17" ht="17.100000000000001" customHeight="1" x14ac:dyDescent="0.25">
      <c r="A32" s="240"/>
      <c r="B32" s="214"/>
      <c r="C32" s="214"/>
      <c r="D32" s="214"/>
      <c r="E32" s="214"/>
      <c r="F32" s="214"/>
      <c r="G32" s="214"/>
      <c r="H32" s="231">
        <v>180</v>
      </c>
      <c r="I32" s="230" t="s">
        <v>50</v>
      </c>
      <c r="J32" s="231">
        <v>172</v>
      </c>
      <c r="K32" s="230" t="s">
        <v>51</v>
      </c>
      <c r="L32" s="231">
        <f>H32+J32</f>
        <v>352</v>
      </c>
      <c r="M32" s="214"/>
      <c r="N32" s="226" t="s">
        <v>57</v>
      </c>
      <c r="O32" s="429" t="str">
        <f>IF(L18+L32&lt;450," ",IF(L18&lt;L32,H16,I30))</f>
        <v>North Medford 1</v>
      </c>
      <c r="P32" s="430"/>
      <c r="Q32" s="431"/>
    </row>
    <row r="33" spans="1:17" ht="17.100000000000001" customHeight="1" x14ac:dyDescent="0.25">
      <c r="A33" s="251"/>
      <c r="B33" s="214"/>
      <c r="C33" s="220"/>
      <c r="D33" s="207"/>
      <c r="E33" s="207"/>
      <c r="F33" s="214"/>
      <c r="G33" s="214"/>
      <c r="H33" s="233" t="s">
        <v>52</v>
      </c>
      <c r="I33" s="234"/>
      <c r="J33" s="233" t="s">
        <v>53</v>
      </c>
      <c r="K33" s="234"/>
      <c r="L33" s="233" t="s">
        <v>33</v>
      </c>
      <c r="M33" s="214"/>
      <c r="N33" s="221"/>
      <c r="O33" s="221"/>
      <c r="P33" s="221"/>
      <c r="Q33" s="221"/>
    </row>
    <row r="34" spans="1:17" ht="12.6" customHeight="1" x14ac:dyDescent="0.2">
      <c r="A34" s="154"/>
      <c r="B34" s="154"/>
      <c r="C34" s="154"/>
      <c r="D34" s="154"/>
      <c r="E34" s="154"/>
      <c r="F34" s="154"/>
      <c r="G34" s="154"/>
      <c r="H34" s="154"/>
      <c r="I34" s="154"/>
      <c r="J34" s="154"/>
      <c r="K34" s="154"/>
      <c r="L34" s="154"/>
      <c r="M34" s="154"/>
      <c r="N34" s="154"/>
      <c r="O34" s="154"/>
      <c r="P34" s="154"/>
      <c r="Q34" s="154"/>
    </row>
    <row r="35" spans="1:17" ht="12.6" customHeight="1" x14ac:dyDescent="0.2">
      <c r="A35" s="191"/>
      <c r="B35" s="191"/>
      <c r="C35" s="191"/>
      <c r="D35" s="191"/>
      <c r="E35" s="191"/>
      <c r="F35" s="154"/>
      <c r="G35" s="154"/>
      <c r="H35" s="154"/>
      <c r="I35" s="154"/>
      <c r="J35" s="154"/>
      <c r="K35" s="154"/>
      <c r="L35" s="154"/>
      <c r="M35" s="154"/>
      <c r="N35" s="154"/>
      <c r="O35" s="154"/>
      <c r="P35" s="154"/>
      <c r="Q35" s="154"/>
    </row>
    <row r="36" spans="1:17" ht="12" hidden="1" customHeight="1" x14ac:dyDescent="0.2">
      <c r="A36" s="252"/>
      <c r="B36" s="253"/>
      <c r="C36" s="252"/>
      <c r="D36" s="253"/>
      <c r="E36" s="252"/>
      <c r="F36" s="154"/>
      <c r="G36" s="154"/>
      <c r="H36" s="154"/>
      <c r="I36" s="154"/>
      <c r="J36" s="154"/>
      <c r="K36" s="154"/>
      <c r="L36" s="154"/>
      <c r="M36" s="154"/>
      <c r="N36" s="154"/>
      <c r="O36" s="154"/>
      <c r="P36" s="154"/>
      <c r="Q36" s="154"/>
    </row>
    <row r="37" spans="1:17" ht="12" hidden="1" customHeight="1" x14ac:dyDescent="0.2">
      <c r="A37" s="154"/>
      <c r="B37" s="154"/>
      <c r="C37" s="154"/>
      <c r="D37" s="154"/>
      <c r="E37" s="154"/>
      <c r="F37" s="154"/>
      <c r="G37" s="154"/>
      <c r="H37" s="154"/>
      <c r="I37" s="154"/>
      <c r="J37" s="154"/>
      <c r="K37" s="154"/>
      <c r="L37" s="154"/>
      <c r="M37" s="154"/>
      <c r="N37" s="154"/>
      <c r="O37" s="154"/>
      <c r="P37" s="154"/>
      <c r="Q37" s="154"/>
    </row>
    <row r="38" spans="1:17" ht="12" hidden="1" customHeight="1" x14ac:dyDescent="0.2">
      <c r="A38" s="154"/>
      <c r="B38" s="154"/>
      <c r="C38" s="154"/>
      <c r="D38" s="154"/>
      <c r="E38" s="154"/>
      <c r="F38" s="154"/>
      <c r="G38" s="154"/>
      <c r="H38" s="154"/>
      <c r="I38" s="154"/>
      <c r="J38" s="154"/>
      <c r="K38" s="154"/>
      <c r="L38" s="154"/>
      <c r="M38" s="154"/>
      <c r="N38" s="154"/>
      <c r="O38" s="154"/>
      <c r="P38" s="154"/>
      <c r="Q38" s="154"/>
    </row>
    <row r="39" spans="1:17" ht="12" hidden="1" customHeight="1" x14ac:dyDescent="0.25">
      <c r="A39" s="154"/>
      <c r="B39" s="154"/>
      <c r="C39" s="154"/>
      <c r="D39" s="154"/>
      <c r="E39" s="154"/>
      <c r="F39" s="154"/>
      <c r="G39" s="154"/>
      <c r="H39" s="254"/>
      <c r="I39" s="216"/>
      <c r="J39" s="216"/>
      <c r="K39" s="216"/>
      <c r="L39" s="216"/>
      <c r="M39" s="216"/>
      <c r="N39" s="154"/>
      <c r="O39" s="154"/>
      <c r="P39" s="154"/>
      <c r="Q39" s="154"/>
    </row>
    <row r="40" spans="1:17" ht="12" hidden="1" customHeight="1" x14ac:dyDescent="0.25">
      <c r="A40" s="154"/>
      <c r="B40" s="154"/>
      <c r="C40" s="154"/>
      <c r="D40" s="154"/>
      <c r="E40" s="154"/>
      <c r="F40" s="154"/>
      <c r="G40" s="154"/>
      <c r="H40" s="243"/>
      <c r="I40" s="243"/>
      <c r="J40" s="243"/>
      <c r="K40" s="243"/>
      <c r="L40" s="243"/>
      <c r="M40" s="154"/>
      <c r="N40" s="154"/>
      <c r="O40" s="154"/>
      <c r="P40" s="154"/>
      <c r="Q40" s="154"/>
    </row>
    <row r="41" spans="1:17" ht="12" hidden="1" customHeight="1" x14ac:dyDescent="0.2">
      <c r="A41" s="154"/>
      <c r="B41" s="154"/>
      <c r="C41" s="154"/>
      <c r="D41" s="154"/>
      <c r="E41" s="154"/>
      <c r="F41" s="154"/>
      <c r="G41" s="154"/>
      <c r="H41" s="154"/>
      <c r="I41" s="154"/>
      <c r="J41" s="154"/>
      <c r="K41" s="154"/>
      <c r="L41" s="154"/>
      <c r="M41" s="154"/>
      <c r="N41" s="154"/>
      <c r="O41" s="154"/>
      <c r="P41" s="154"/>
      <c r="Q41" s="154"/>
    </row>
    <row r="42" spans="1:17" ht="12" hidden="1" customHeight="1" x14ac:dyDescent="0.2">
      <c r="A42" s="154"/>
      <c r="B42" s="154"/>
      <c r="C42" s="154"/>
      <c r="D42" s="154"/>
      <c r="E42" s="154"/>
      <c r="F42" s="154"/>
      <c r="G42" s="154"/>
      <c r="H42" s="191"/>
      <c r="I42" s="191"/>
      <c r="J42" s="191"/>
      <c r="K42" s="191"/>
      <c r="L42" s="191"/>
      <c r="M42" s="154"/>
      <c r="N42" s="154"/>
      <c r="O42" s="154"/>
      <c r="P42" s="154"/>
      <c r="Q42" s="154"/>
    </row>
    <row r="43" spans="1:17" ht="12" hidden="1" customHeight="1" x14ac:dyDescent="0.2">
      <c r="A43" s="154"/>
      <c r="B43" s="154"/>
      <c r="C43" s="154"/>
      <c r="D43" s="154"/>
      <c r="E43" s="154"/>
      <c r="F43" s="154"/>
      <c r="G43" s="154"/>
      <c r="H43" s="252"/>
      <c r="I43" s="253"/>
      <c r="J43" s="252"/>
      <c r="K43" s="253"/>
      <c r="L43" s="252"/>
      <c r="M43" s="154"/>
      <c r="N43" s="154"/>
      <c r="O43" s="154"/>
      <c r="P43" s="154"/>
      <c r="Q43" s="154"/>
    </row>
    <row r="44" spans="1:17" ht="12" hidden="1" customHeight="1" x14ac:dyDescent="0.25">
      <c r="A44" s="154"/>
      <c r="B44" s="154"/>
      <c r="C44" s="154"/>
      <c r="D44" s="154"/>
      <c r="E44" s="154"/>
      <c r="F44" s="154"/>
      <c r="G44" s="154"/>
      <c r="H44" s="154"/>
      <c r="I44" s="154"/>
      <c r="J44" s="154"/>
      <c r="K44" s="154"/>
      <c r="L44" s="154"/>
      <c r="M44" s="154"/>
      <c r="N44" s="154"/>
      <c r="O44" s="243"/>
      <c r="P44" s="243"/>
      <c r="Q44" s="243"/>
    </row>
    <row r="45" spans="1:17" ht="12" hidden="1" customHeight="1" x14ac:dyDescent="0.2">
      <c r="A45" s="154"/>
      <c r="B45" s="154"/>
      <c r="C45" s="154"/>
      <c r="D45" s="154"/>
      <c r="E45" s="154"/>
      <c r="F45" s="154"/>
      <c r="G45" s="154"/>
      <c r="H45" s="154"/>
      <c r="I45" s="154"/>
      <c r="J45" s="154"/>
      <c r="K45" s="154"/>
      <c r="L45" s="154"/>
      <c r="M45" s="154"/>
      <c r="N45" s="154"/>
      <c r="O45" s="154"/>
      <c r="P45" s="154"/>
      <c r="Q45" s="154"/>
    </row>
    <row r="46" spans="1:17" ht="12" hidden="1" customHeight="1" x14ac:dyDescent="0.2">
      <c r="A46" s="154"/>
      <c r="B46" s="154"/>
      <c r="C46" s="154"/>
      <c r="D46" s="154"/>
      <c r="E46" s="154"/>
      <c r="F46" s="154"/>
      <c r="G46" s="154"/>
      <c r="H46" s="154"/>
      <c r="I46" s="154"/>
      <c r="J46" s="154"/>
      <c r="K46" s="154"/>
      <c r="L46" s="154"/>
      <c r="M46" s="154"/>
      <c r="N46" s="154"/>
      <c r="O46" s="154"/>
      <c r="P46" s="154"/>
      <c r="Q46" s="154"/>
    </row>
    <row r="47" spans="1:17" ht="12" hidden="1" customHeight="1" x14ac:dyDescent="0.2">
      <c r="A47" s="154"/>
      <c r="B47" s="154"/>
      <c r="C47" s="154"/>
      <c r="D47" s="154"/>
      <c r="E47" s="154"/>
      <c r="F47" s="154"/>
      <c r="G47" s="154"/>
      <c r="H47" s="254"/>
      <c r="I47" s="154"/>
      <c r="J47" s="154"/>
      <c r="K47" s="154"/>
      <c r="L47" s="154"/>
      <c r="M47" s="154"/>
      <c r="N47" s="154"/>
      <c r="O47" s="154"/>
      <c r="P47" s="154"/>
      <c r="Q47" s="154"/>
    </row>
    <row r="48" spans="1:17" ht="12" hidden="1" customHeight="1" x14ac:dyDescent="0.25">
      <c r="A48" s="154"/>
      <c r="B48" s="154"/>
      <c r="C48" s="154"/>
      <c r="D48" s="154"/>
      <c r="E48" s="154"/>
      <c r="F48" s="154"/>
      <c r="G48" s="154"/>
      <c r="H48" s="243"/>
      <c r="I48" s="243"/>
      <c r="J48" s="243"/>
      <c r="K48" s="243"/>
      <c r="L48" s="243"/>
      <c r="M48" s="154"/>
      <c r="N48" s="154"/>
      <c r="O48" s="154"/>
      <c r="P48" s="154"/>
      <c r="Q48" s="154"/>
    </row>
    <row r="49" spans="1:17" ht="12" hidden="1" customHeight="1" x14ac:dyDescent="0.2">
      <c r="A49" s="154"/>
      <c r="B49" s="154"/>
      <c r="C49" s="154"/>
      <c r="D49" s="154"/>
      <c r="E49" s="154"/>
      <c r="F49" s="154"/>
      <c r="G49" s="154"/>
      <c r="H49" s="154"/>
      <c r="I49" s="154"/>
      <c r="J49" s="154"/>
      <c r="K49" s="154"/>
      <c r="L49" s="154"/>
      <c r="M49" s="154"/>
      <c r="N49" s="154"/>
      <c r="O49" s="154"/>
      <c r="P49" s="154"/>
      <c r="Q49" s="154"/>
    </row>
    <row r="50" spans="1:17" ht="12" hidden="1" customHeight="1" x14ac:dyDescent="0.25">
      <c r="A50" s="154"/>
      <c r="B50" s="154"/>
      <c r="C50" s="154"/>
      <c r="D50" s="154"/>
      <c r="E50" s="154"/>
      <c r="F50" s="154"/>
      <c r="G50" s="154"/>
      <c r="H50" s="191"/>
      <c r="I50" s="191"/>
      <c r="J50" s="191"/>
      <c r="K50" s="191"/>
      <c r="L50" s="191"/>
      <c r="M50" s="154"/>
      <c r="N50" s="154"/>
      <c r="O50" s="243"/>
      <c r="P50" s="243"/>
      <c r="Q50" s="243"/>
    </row>
    <row r="51" spans="1:17" ht="12" hidden="1" customHeight="1" x14ac:dyDescent="0.2">
      <c r="A51" s="154"/>
      <c r="B51" s="154"/>
      <c r="C51" s="154"/>
      <c r="D51" s="154"/>
      <c r="E51" s="154"/>
      <c r="F51" s="154"/>
      <c r="G51" s="154"/>
      <c r="H51" s="252"/>
      <c r="I51" s="253"/>
      <c r="J51" s="252"/>
      <c r="K51" s="253"/>
      <c r="L51" s="252"/>
      <c r="M51" s="154"/>
      <c r="N51" s="154"/>
      <c r="O51" s="154"/>
      <c r="P51" s="154"/>
      <c r="Q51" s="154"/>
    </row>
  </sheetData>
  <mergeCells count="12">
    <mergeCell ref="A1:I1"/>
    <mergeCell ref="A2:Q2"/>
    <mergeCell ref="C20:E20"/>
    <mergeCell ref="A3:Q3"/>
    <mergeCell ref="O24:Q24"/>
    <mergeCell ref="G7:L7"/>
    <mergeCell ref="C12:E12"/>
    <mergeCell ref="I30:K30"/>
    <mergeCell ref="G5:L5"/>
    <mergeCell ref="H16:L16"/>
    <mergeCell ref="G9:L9"/>
    <mergeCell ref="O32:Q32"/>
  </mergeCells>
  <pageMargins left="0.25" right="0.25" top="0.5" bottom="0.5" header="0.5" footer="0.5"/>
  <pageSetup scale="85" orientation="landscape" r:id="rId1"/>
  <headerFooter>
    <oddFooter>&amp;C&amp;"Helvetica,Regular"&amp;12&amp;K000000&amp;P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52"/>
  <sheetViews>
    <sheetView showGridLines="0" topLeftCell="A3" workbookViewId="0">
      <selection activeCell="K32" sqref="K32"/>
    </sheetView>
  </sheetViews>
  <sheetFormatPr defaultColWidth="10.85546875" defaultRowHeight="12" customHeight="1" x14ac:dyDescent="0.2"/>
  <cols>
    <col min="1" max="1" width="10.140625" style="1" customWidth="1"/>
    <col min="2" max="2" width="4.42578125" style="1" customWidth="1"/>
    <col min="3" max="6" width="8.85546875" style="1" customWidth="1"/>
    <col min="7" max="7" width="11.42578125" style="1" customWidth="1"/>
    <col min="8" max="8" width="8.85546875" style="1" customWidth="1"/>
    <col min="9" max="9" width="3.140625" style="1" customWidth="1"/>
    <col min="10" max="10" width="8.85546875" style="1" customWidth="1"/>
    <col min="11" max="11" width="8.140625" style="1" customWidth="1"/>
    <col min="12" max="13" width="8.85546875" style="1" customWidth="1"/>
    <col min="14" max="14" width="11.42578125" style="1" customWidth="1"/>
    <col min="15" max="17" width="8.85546875" style="1" customWidth="1"/>
    <col min="18" max="256" width="10.85546875" style="1" customWidth="1"/>
  </cols>
  <sheetData>
    <row r="1" spans="1:17" ht="18.95" customHeight="1" x14ac:dyDescent="0.25">
      <c r="A1" s="432" t="s">
        <v>85</v>
      </c>
      <c r="B1" s="419"/>
      <c r="C1" s="419"/>
      <c r="D1" s="419"/>
      <c r="E1" s="419"/>
      <c r="F1" s="419"/>
      <c r="G1" s="419"/>
      <c r="H1" s="419"/>
      <c r="I1" s="419"/>
      <c r="J1" s="255" t="str">
        <f>'G Input'!D1</f>
        <v>Roxy Ann Lanes</v>
      </c>
      <c r="K1" s="214"/>
      <c r="L1" s="214"/>
      <c r="M1" s="214"/>
      <c r="N1" s="214"/>
      <c r="O1" s="214"/>
      <c r="P1" s="214"/>
      <c r="Q1" s="214"/>
    </row>
    <row r="2" spans="1:17" ht="15.95" customHeight="1" x14ac:dyDescent="0.25">
      <c r="A2" s="433" t="str">
        <f>'G Input'!B2</f>
        <v>1/27/24</v>
      </c>
      <c r="B2" s="434"/>
      <c r="C2" s="434"/>
      <c r="D2" s="434"/>
      <c r="E2" s="434"/>
      <c r="F2" s="434"/>
      <c r="G2" s="434"/>
      <c r="H2" s="434"/>
      <c r="I2" s="434"/>
      <c r="J2" s="434"/>
      <c r="K2" s="434"/>
      <c r="L2" s="434"/>
      <c r="M2" s="434"/>
      <c r="N2" s="434"/>
      <c r="O2" s="434"/>
      <c r="P2" s="434"/>
      <c r="Q2" s="434"/>
    </row>
    <row r="3" spans="1:17" ht="15.95" customHeight="1" x14ac:dyDescent="0.25">
      <c r="A3" s="433" t="s">
        <v>58</v>
      </c>
      <c r="B3" s="435"/>
      <c r="C3" s="435"/>
      <c r="D3" s="435"/>
      <c r="E3" s="435"/>
      <c r="F3" s="435"/>
      <c r="G3" s="435"/>
      <c r="H3" s="435"/>
      <c r="I3" s="435"/>
      <c r="J3" s="435"/>
      <c r="K3" s="435"/>
      <c r="L3" s="435"/>
      <c r="M3" s="435"/>
      <c r="N3" s="435"/>
      <c r="O3" s="435"/>
      <c r="P3" s="435"/>
      <c r="Q3" s="435"/>
    </row>
    <row r="4" spans="1:17" ht="15.95" customHeight="1" x14ac:dyDescent="0.25">
      <c r="A4" s="217"/>
      <c r="B4" s="217"/>
      <c r="C4" s="217"/>
      <c r="D4" s="217"/>
      <c r="E4" s="217"/>
      <c r="F4" s="217"/>
      <c r="G4" s="217"/>
      <c r="H4" s="217"/>
      <c r="I4" s="217"/>
      <c r="J4" s="217"/>
      <c r="K4" s="217"/>
      <c r="L4" s="217"/>
      <c r="M4" s="217"/>
      <c r="N4" s="217"/>
      <c r="O4" s="217"/>
      <c r="P4" s="217"/>
      <c r="Q4" s="214"/>
    </row>
    <row r="5" spans="1:17" ht="20.100000000000001" customHeight="1" x14ac:dyDescent="0.25">
      <c r="A5" s="217"/>
      <c r="B5" s="217"/>
      <c r="C5" s="217"/>
      <c r="D5" s="217"/>
      <c r="E5" s="218" t="s">
        <v>44</v>
      </c>
      <c r="F5" s="219"/>
      <c r="G5" s="424" t="str">
        <f>O24</f>
        <v>Grants Pass</v>
      </c>
      <c r="H5" s="425"/>
      <c r="I5" s="425"/>
      <c r="J5" s="425"/>
      <c r="K5" s="425"/>
      <c r="L5" s="426"/>
      <c r="M5" s="217"/>
      <c r="N5" s="214"/>
      <c r="O5" s="214"/>
      <c r="P5" s="214"/>
      <c r="Q5" s="214"/>
    </row>
    <row r="6" spans="1:17" ht="20.100000000000001" customHeight="1" x14ac:dyDescent="0.25">
      <c r="A6" s="217"/>
      <c r="B6" s="217"/>
      <c r="C6" s="217"/>
      <c r="D6" s="217"/>
      <c r="E6" s="220"/>
      <c r="F6" s="214"/>
      <c r="G6" s="221"/>
      <c r="H6" s="222"/>
      <c r="I6" s="221"/>
      <c r="J6" s="221"/>
      <c r="K6" s="221"/>
      <c r="L6" s="221"/>
      <c r="M6" s="217"/>
      <c r="N6" s="214"/>
      <c r="O6" s="214"/>
      <c r="P6" s="214"/>
      <c r="Q6" s="214"/>
    </row>
    <row r="7" spans="1:17" ht="20.100000000000001" customHeight="1" x14ac:dyDescent="0.25">
      <c r="A7" s="217"/>
      <c r="B7" s="217"/>
      <c r="C7" s="217"/>
      <c r="D7" s="217"/>
      <c r="E7" s="218" t="s">
        <v>45</v>
      </c>
      <c r="F7" s="219"/>
      <c r="G7" s="424" t="str">
        <f>O32</f>
        <v>North Bend</v>
      </c>
      <c r="H7" s="425"/>
      <c r="I7" s="425"/>
      <c r="J7" s="425"/>
      <c r="K7" s="425"/>
      <c r="L7" s="426"/>
      <c r="M7" s="217"/>
      <c r="N7" s="217"/>
      <c r="O7" s="217"/>
      <c r="P7" s="214"/>
      <c r="Q7" s="214"/>
    </row>
    <row r="8" spans="1:17" ht="17.100000000000001" customHeight="1" x14ac:dyDescent="0.25">
      <c r="A8" s="217"/>
      <c r="B8" s="217"/>
      <c r="C8" s="217"/>
      <c r="D8" s="217"/>
      <c r="E8" s="214"/>
      <c r="F8" s="214"/>
      <c r="G8" s="221"/>
      <c r="H8" s="221"/>
      <c r="I8" s="221"/>
      <c r="J8" s="221"/>
      <c r="K8" s="221"/>
      <c r="L8" s="221"/>
      <c r="M8" s="217"/>
      <c r="N8" s="217"/>
      <c r="O8" s="217"/>
      <c r="P8" s="214"/>
      <c r="Q8" s="214"/>
    </row>
    <row r="9" spans="1:17" ht="20.100000000000001" customHeight="1" x14ac:dyDescent="0.25">
      <c r="A9" s="217"/>
      <c r="B9" s="217"/>
      <c r="C9" s="217"/>
      <c r="D9" s="217"/>
      <c r="E9" s="256" t="s">
        <v>46</v>
      </c>
      <c r="F9" s="214"/>
      <c r="G9" s="424" t="str">
        <f>IF(E14+E22&lt;450," ",IF(E14&gt;E22,C20,C12))</f>
        <v>Roseburg</v>
      </c>
      <c r="H9" s="425"/>
      <c r="I9" s="425"/>
      <c r="J9" s="425"/>
      <c r="K9" s="425"/>
      <c r="L9" s="426"/>
      <c r="M9" s="217"/>
      <c r="N9" s="217"/>
      <c r="O9" s="217"/>
      <c r="P9" s="214"/>
      <c r="Q9" s="214"/>
    </row>
    <row r="10" spans="1:17" ht="20.100000000000001" customHeight="1" x14ac:dyDescent="0.25">
      <c r="A10" s="217"/>
      <c r="B10" s="217"/>
      <c r="C10" s="217"/>
      <c r="D10" s="217"/>
      <c r="E10" s="220"/>
      <c r="F10" s="214"/>
      <c r="G10" s="221"/>
      <c r="H10" s="222"/>
      <c r="I10" s="221"/>
      <c r="J10" s="221"/>
      <c r="K10" s="221"/>
      <c r="L10" s="221"/>
      <c r="M10" s="217"/>
      <c r="N10" s="217"/>
      <c r="O10" s="217"/>
      <c r="P10" s="214"/>
      <c r="Q10" s="214"/>
    </row>
    <row r="11" spans="1:17" ht="15.95" customHeight="1" x14ac:dyDescent="0.25">
      <c r="A11" s="223" t="s">
        <v>47</v>
      </c>
      <c r="B11" s="217"/>
      <c r="C11" s="217"/>
      <c r="D11" s="217"/>
      <c r="E11" s="217"/>
      <c r="F11" s="217"/>
      <c r="G11" s="217"/>
      <c r="H11" s="217"/>
      <c r="I11" s="217"/>
      <c r="J11" s="214"/>
      <c r="K11" s="217"/>
      <c r="L11" s="217"/>
      <c r="M11" s="217"/>
      <c r="N11" s="214"/>
      <c r="O11" s="214"/>
      <c r="P11" s="214"/>
      <c r="Q11" s="214"/>
    </row>
    <row r="12" spans="1:17" ht="17.100000000000001" customHeight="1" x14ac:dyDescent="0.25">
      <c r="A12" s="224" t="s">
        <v>48</v>
      </c>
      <c r="B12" s="225"/>
      <c r="C12" s="422" t="str">
        <f>'G Semi'!B10</f>
        <v>Grants Pass</v>
      </c>
      <c r="D12" s="423"/>
      <c r="E12" s="423"/>
      <c r="F12" s="226" t="s">
        <v>49</v>
      </c>
      <c r="G12" s="214"/>
      <c r="H12" s="214"/>
      <c r="I12" s="214"/>
      <c r="J12" s="214"/>
      <c r="K12" s="214"/>
      <c r="L12" s="214"/>
      <c r="M12" s="214"/>
      <c r="N12" s="214"/>
      <c r="O12" s="214"/>
      <c r="P12" s="214"/>
      <c r="Q12" s="214"/>
    </row>
    <row r="13" spans="1:17" ht="15" customHeight="1" x14ac:dyDescent="0.2">
      <c r="A13" s="221"/>
      <c r="B13" s="221"/>
      <c r="C13" s="221"/>
      <c r="D13" s="221"/>
      <c r="E13" s="221"/>
      <c r="F13" s="227"/>
      <c r="G13" s="228"/>
      <c r="H13" s="214"/>
      <c r="I13" s="214"/>
      <c r="J13" s="214"/>
      <c r="K13" s="214"/>
      <c r="L13" s="214"/>
      <c r="M13" s="214"/>
      <c r="N13" s="214"/>
      <c r="O13" s="214"/>
      <c r="P13" s="214"/>
      <c r="Q13" s="214"/>
    </row>
    <row r="14" spans="1:17" ht="14.45" customHeight="1" x14ac:dyDescent="0.2">
      <c r="A14" s="231">
        <v>171</v>
      </c>
      <c r="B14" s="230" t="s">
        <v>50</v>
      </c>
      <c r="C14" s="231">
        <v>109</v>
      </c>
      <c r="D14" s="230" t="s">
        <v>51</v>
      </c>
      <c r="E14" s="231">
        <f>A14+C14</f>
        <v>280</v>
      </c>
      <c r="F14" s="232"/>
      <c r="G14" s="228"/>
      <c r="H14" s="214"/>
      <c r="I14" s="214"/>
      <c r="J14" s="214"/>
      <c r="K14" s="214"/>
      <c r="L14" s="214"/>
      <c r="M14" s="214"/>
      <c r="N14" s="214"/>
      <c r="O14" s="214"/>
      <c r="P14" s="214"/>
      <c r="Q14" s="214"/>
    </row>
    <row r="15" spans="1:17" ht="14.45" customHeight="1" x14ac:dyDescent="0.2">
      <c r="A15" s="233" t="s">
        <v>52</v>
      </c>
      <c r="B15" s="234"/>
      <c r="C15" s="233" t="s">
        <v>53</v>
      </c>
      <c r="D15" s="234"/>
      <c r="E15" s="233" t="s">
        <v>33</v>
      </c>
      <c r="F15" s="232"/>
      <c r="G15" s="228"/>
      <c r="H15" s="214"/>
      <c r="I15" s="214"/>
      <c r="J15" s="214"/>
      <c r="K15" s="214"/>
      <c r="L15" s="214"/>
      <c r="M15" s="214"/>
      <c r="N15" s="214"/>
      <c r="O15" s="214"/>
      <c r="P15" s="214"/>
      <c r="Q15" s="214"/>
    </row>
    <row r="16" spans="1:17" ht="17.100000000000001" customHeight="1" x14ac:dyDescent="0.25">
      <c r="A16" s="214"/>
      <c r="B16" s="214"/>
      <c r="C16" s="214"/>
      <c r="D16" s="214"/>
      <c r="E16" s="214"/>
      <c r="F16" s="232"/>
      <c r="G16" s="235"/>
      <c r="H16" s="422" t="str">
        <f>IF($E$14&gt;$E$22,$C$12,$C$20)</f>
        <v>Grants Pass</v>
      </c>
      <c r="I16" s="423"/>
      <c r="J16" s="423"/>
      <c r="K16" s="423"/>
      <c r="L16" s="423"/>
      <c r="M16" s="236"/>
      <c r="N16" s="214"/>
      <c r="O16" s="214"/>
      <c r="P16" s="214"/>
      <c r="Q16" s="214"/>
    </row>
    <row r="17" spans="1:17" ht="15" customHeight="1" x14ac:dyDescent="0.2">
      <c r="A17" s="237" t="s">
        <v>54</v>
      </c>
      <c r="B17" s="214"/>
      <c r="C17" s="214"/>
      <c r="D17" s="214"/>
      <c r="E17" s="214"/>
      <c r="F17" s="232"/>
      <c r="G17" s="238"/>
      <c r="H17" s="221"/>
      <c r="I17" s="221"/>
      <c r="J17" s="221"/>
      <c r="K17" s="221"/>
      <c r="L17" s="221"/>
      <c r="M17" s="227"/>
      <c r="N17" s="228"/>
      <c r="O17" s="214"/>
      <c r="P17" s="214"/>
      <c r="Q17" s="214"/>
    </row>
    <row r="18" spans="1:17" ht="14.45" customHeight="1" x14ac:dyDescent="0.2">
      <c r="A18" s="214"/>
      <c r="B18" s="214"/>
      <c r="C18" s="214"/>
      <c r="D18" s="214"/>
      <c r="E18" s="214"/>
      <c r="F18" s="232"/>
      <c r="G18" s="228"/>
      <c r="H18" s="231">
        <v>146</v>
      </c>
      <c r="I18" s="230" t="s">
        <v>50</v>
      </c>
      <c r="J18" s="231">
        <v>113</v>
      </c>
      <c r="K18" s="230" t="s">
        <v>51</v>
      </c>
      <c r="L18" s="231">
        <f>H18+J18</f>
        <v>259</v>
      </c>
      <c r="M18" s="232"/>
      <c r="N18" s="228"/>
      <c r="O18" s="214"/>
      <c r="P18" s="214"/>
      <c r="Q18" s="214"/>
    </row>
    <row r="19" spans="1:17" ht="15.6" customHeight="1" x14ac:dyDescent="0.2">
      <c r="A19" s="223" t="s">
        <v>47</v>
      </c>
      <c r="B19" s="214"/>
      <c r="C19" s="214"/>
      <c r="D19" s="214"/>
      <c r="E19" s="214"/>
      <c r="F19" s="232"/>
      <c r="G19" s="228"/>
      <c r="H19" s="233" t="s">
        <v>52</v>
      </c>
      <c r="I19" s="234"/>
      <c r="J19" s="233" t="s">
        <v>53</v>
      </c>
      <c r="K19" s="234"/>
      <c r="L19" s="233" t="s">
        <v>33</v>
      </c>
      <c r="M19" s="232"/>
      <c r="N19" s="228"/>
      <c r="O19" s="214"/>
      <c r="P19" s="214"/>
      <c r="Q19" s="214"/>
    </row>
    <row r="20" spans="1:17" ht="17.100000000000001" customHeight="1" x14ac:dyDescent="0.25">
      <c r="A20" s="224" t="s">
        <v>55</v>
      </c>
      <c r="B20" s="225"/>
      <c r="C20" s="422" t="str">
        <f>'G Semi'!B11</f>
        <v>Roseburg</v>
      </c>
      <c r="D20" s="423"/>
      <c r="E20" s="423"/>
      <c r="F20" s="239"/>
      <c r="G20" s="228"/>
      <c r="H20" s="214"/>
      <c r="I20" s="214"/>
      <c r="J20" s="214"/>
      <c r="K20" s="214"/>
      <c r="L20" s="214"/>
      <c r="M20" s="232"/>
      <c r="N20" s="228"/>
      <c r="O20" s="214"/>
      <c r="P20" s="214"/>
      <c r="Q20" s="214"/>
    </row>
    <row r="21" spans="1:17" ht="15" customHeight="1" x14ac:dyDescent="0.2">
      <c r="A21" s="221"/>
      <c r="B21" s="221"/>
      <c r="C21" s="221"/>
      <c r="D21" s="221"/>
      <c r="E21" s="221"/>
      <c r="F21" s="221"/>
      <c r="G21" s="214"/>
      <c r="H21" s="214"/>
      <c r="I21" s="214"/>
      <c r="J21" s="214"/>
      <c r="K21" s="214"/>
      <c r="L21" s="214"/>
      <c r="M21" s="232"/>
      <c r="N21" s="228"/>
      <c r="O21" s="214"/>
      <c r="P21" s="214"/>
      <c r="Q21" s="214"/>
    </row>
    <row r="22" spans="1:17" ht="14.45" customHeight="1" x14ac:dyDescent="0.2">
      <c r="A22" s="231">
        <v>144</v>
      </c>
      <c r="B22" s="230" t="s">
        <v>50</v>
      </c>
      <c r="C22" s="231">
        <v>127</v>
      </c>
      <c r="D22" s="230" t="s">
        <v>51</v>
      </c>
      <c r="E22" s="231">
        <f>A22+C22</f>
        <v>271</v>
      </c>
      <c r="F22" s="214"/>
      <c r="G22" s="214"/>
      <c r="H22" s="214"/>
      <c r="I22" s="214"/>
      <c r="J22" s="214"/>
      <c r="K22" s="214"/>
      <c r="L22" s="214"/>
      <c r="M22" s="232"/>
      <c r="N22" s="228"/>
      <c r="O22" s="214"/>
      <c r="P22" s="214"/>
      <c r="Q22" s="214"/>
    </row>
    <row r="23" spans="1:17" ht="14.45" customHeight="1" x14ac:dyDescent="0.2">
      <c r="A23" s="233" t="s">
        <v>52</v>
      </c>
      <c r="B23" s="234"/>
      <c r="C23" s="233" t="s">
        <v>53</v>
      </c>
      <c r="D23" s="234"/>
      <c r="E23" s="233" t="s">
        <v>33</v>
      </c>
      <c r="F23" s="214"/>
      <c r="G23" s="214"/>
      <c r="H23" s="214"/>
      <c r="I23" s="214"/>
      <c r="J23" s="214"/>
      <c r="K23" s="214"/>
      <c r="L23" s="214"/>
      <c r="M23" s="232"/>
      <c r="N23" s="228"/>
      <c r="O23" s="214"/>
      <c r="P23" s="214"/>
      <c r="Q23" s="214"/>
    </row>
    <row r="24" spans="1:17" ht="17.100000000000001" customHeight="1" x14ac:dyDescent="0.25">
      <c r="A24" s="240"/>
      <c r="B24" s="217"/>
      <c r="C24" s="217"/>
      <c r="D24" s="217"/>
      <c r="E24" s="217"/>
      <c r="F24" s="217"/>
      <c r="G24" s="214"/>
      <c r="H24" s="214"/>
      <c r="I24" s="214"/>
      <c r="J24" s="214"/>
      <c r="K24" s="214"/>
      <c r="L24" s="214"/>
      <c r="M24" s="232"/>
      <c r="N24" s="241" t="s">
        <v>56</v>
      </c>
      <c r="O24" s="422" t="str">
        <f>IF(L18+L32&lt;450," ",IF(L18&gt;L32,H16,I30))</f>
        <v>Grants Pass</v>
      </c>
      <c r="P24" s="423"/>
      <c r="Q24" s="423"/>
    </row>
    <row r="25" spans="1:17" ht="17.100000000000001" customHeight="1" x14ac:dyDescent="0.25">
      <c r="A25" s="240"/>
      <c r="B25" s="217"/>
      <c r="C25" s="242"/>
      <c r="D25" s="243"/>
      <c r="E25" s="243"/>
      <c r="F25" s="244"/>
      <c r="G25" s="214"/>
      <c r="H25" s="214"/>
      <c r="I25" s="214"/>
      <c r="J25" s="214"/>
      <c r="K25" s="214"/>
      <c r="L25" s="214"/>
      <c r="M25" s="232"/>
      <c r="N25" s="238"/>
      <c r="O25" s="221"/>
      <c r="P25" s="221"/>
      <c r="Q25" s="221"/>
    </row>
    <row r="26" spans="1:17" ht="14.1" customHeight="1" x14ac:dyDescent="0.2">
      <c r="A26" s="214"/>
      <c r="B26" s="214"/>
      <c r="C26" s="214"/>
      <c r="D26" s="214"/>
      <c r="E26" s="214"/>
      <c r="F26" s="214"/>
      <c r="G26" s="214"/>
      <c r="H26" s="214"/>
      <c r="I26" s="214"/>
      <c r="J26" s="214"/>
      <c r="K26" s="214"/>
      <c r="L26" s="214"/>
      <c r="M26" s="232"/>
      <c r="N26" s="228"/>
      <c r="O26" s="214"/>
      <c r="P26" s="214"/>
      <c r="Q26" s="214"/>
    </row>
    <row r="27" spans="1:17" ht="14.1" customHeight="1" x14ac:dyDescent="0.2">
      <c r="A27" s="245"/>
      <c r="B27" s="245"/>
      <c r="C27" s="245"/>
      <c r="D27" s="245"/>
      <c r="E27" s="245"/>
      <c r="F27" s="214"/>
      <c r="G27" s="214"/>
      <c r="H27" s="214"/>
      <c r="I27" s="214"/>
      <c r="J27" s="214"/>
      <c r="K27" s="214"/>
      <c r="L27" s="214"/>
      <c r="M27" s="232"/>
      <c r="N27" s="228"/>
      <c r="O27" s="214"/>
      <c r="P27" s="214"/>
      <c r="Q27" s="214"/>
    </row>
    <row r="28" spans="1:17" ht="14.1" customHeight="1" x14ac:dyDescent="0.2">
      <c r="A28" s="246"/>
      <c r="B28" s="234"/>
      <c r="C28" s="246"/>
      <c r="D28" s="234"/>
      <c r="E28" s="246"/>
      <c r="F28" s="214"/>
      <c r="G28" s="214"/>
      <c r="H28" s="214"/>
      <c r="I28" s="214"/>
      <c r="J28" s="214"/>
      <c r="K28" s="214"/>
      <c r="L28" s="214"/>
      <c r="M28" s="232"/>
      <c r="N28" s="228"/>
      <c r="O28" s="214"/>
      <c r="P28" s="214"/>
      <c r="Q28" s="214"/>
    </row>
    <row r="29" spans="1:17" ht="15.95" customHeight="1" x14ac:dyDescent="0.25">
      <c r="A29" s="214"/>
      <c r="B29" s="214"/>
      <c r="C29" s="214"/>
      <c r="D29" s="214"/>
      <c r="E29" s="214"/>
      <c r="F29" s="214"/>
      <c r="G29" s="240"/>
      <c r="H29" s="217"/>
      <c r="I29" s="217"/>
      <c r="J29" s="217"/>
      <c r="K29" s="217"/>
      <c r="L29" s="217"/>
      <c r="M29" s="232"/>
      <c r="N29" s="228"/>
      <c r="O29" s="214"/>
      <c r="P29" s="214"/>
      <c r="Q29" s="214"/>
    </row>
    <row r="30" spans="1:17" ht="17.100000000000001" customHeight="1" x14ac:dyDescent="0.25">
      <c r="A30" s="247"/>
      <c r="B30" s="214"/>
      <c r="C30" s="214"/>
      <c r="D30" s="214"/>
      <c r="E30" s="214"/>
      <c r="F30" s="214"/>
      <c r="G30" s="248" t="s">
        <v>56</v>
      </c>
      <c r="H30" s="249"/>
      <c r="I30" s="422" t="str">
        <f>'G Semi'!B9</f>
        <v>North Bend</v>
      </c>
      <c r="J30" s="423"/>
      <c r="K30" s="423"/>
      <c r="L30" s="250" t="s">
        <v>49</v>
      </c>
      <c r="M30" s="239"/>
      <c r="N30" s="228"/>
      <c r="O30" s="214"/>
      <c r="P30" s="214"/>
      <c r="Q30" s="214"/>
    </row>
    <row r="31" spans="1:17" ht="15" customHeight="1" x14ac:dyDescent="0.2">
      <c r="A31" s="214"/>
      <c r="B31" s="214"/>
      <c r="C31" s="214"/>
      <c r="D31" s="214"/>
      <c r="E31" s="214"/>
      <c r="F31" s="214"/>
      <c r="G31" s="221"/>
      <c r="H31" s="221"/>
      <c r="I31" s="221"/>
      <c r="J31" s="221"/>
      <c r="K31" s="221"/>
      <c r="L31" s="221"/>
      <c r="M31" s="221"/>
      <c r="N31" s="214"/>
      <c r="O31" s="214"/>
      <c r="P31" s="214"/>
      <c r="Q31" s="214"/>
    </row>
    <row r="32" spans="1:17" ht="17.100000000000001" customHeight="1" x14ac:dyDescent="0.25">
      <c r="A32" s="240"/>
      <c r="B32" s="214"/>
      <c r="C32" s="214"/>
      <c r="D32" s="214"/>
      <c r="E32" s="214"/>
      <c r="F32" s="214"/>
      <c r="G32" s="214"/>
      <c r="H32" s="231">
        <v>126</v>
      </c>
      <c r="I32" s="230" t="s">
        <v>50</v>
      </c>
      <c r="J32" s="231">
        <v>131</v>
      </c>
      <c r="K32" s="230" t="s">
        <v>51</v>
      </c>
      <c r="L32" s="231">
        <f>H32+J32</f>
        <v>257</v>
      </c>
      <c r="M32" s="214"/>
      <c r="N32" s="226" t="s">
        <v>57</v>
      </c>
      <c r="O32" s="422" t="str">
        <f>IF(L18+L32&lt;450," ",IF(L18&lt;L32,H16,I30))</f>
        <v>North Bend</v>
      </c>
      <c r="P32" s="423"/>
      <c r="Q32" s="423"/>
    </row>
    <row r="33" spans="1:17" ht="17.100000000000001" customHeight="1" x14ac:dyDescent="0.25">
      <c r="A33" s="251"/>
      <c r="B33" s="214"/>
      <c r="C33" s="220"/>
      <c r="D33" s="207"/>
      <c r="E33" s="207"/>
      <c r="F33" s="214"/>
      <c r="G33" s="214"/>
      <c r="H33" s="233" t="s">
        <v>52</v>
      </c>
      <c r="I33" s="234"/>
      <c r="J33" s="233" t="s">
        <v>53</v>
      </c>
      <c r="K33" s="234"/>
      <c r="L33" s="233" t="s">
        <v>33</v>
      </c>
      <c r="M33" s="214"/>
      <c r="N33" s="221"/>
      <c r="O33" s="221"/>
      <c r="P33" s="221"/>
      <c r="Q33" s="221"/>
    </row>
    <row r="34" spans="1:17" ht="14.1" customHeight="1" x14ac:dyDescent="0.2">
      <c r="A34" s="214"/>
      <c r="B34" s="214"/>
      <c r="C34" s="214"/>
      <c r="D34" s="214"/>
      <c r="E34" s="214"/>
      <c r="F34" s="214"/>
      <c r="G34" s="214"/>
      <c r="H34" s="214"/>
      <c r="I34" s="214"/>
      <c r="J34" s="214"/>
      <c r="K34" s="214"/>
      <c r="L34" s="214"/>
      <c r="M34" s="214"/>
      <c r="N34" s="214"/>
      <c r="O34" s="214"/>
      <c r="P34" s="214"/>
      <c r="Q34" s="214"/>
    </row>
    <row r="35" spans="1:17" ht="12" hidden="1" customHeight="1" x14ac:dyDescent="0.2">
      <c r="A35" s="191"/>
      <c r="B35" s="191"/>
      <c r="C35" s="191"/>
      <c r="D35" s="191"/>
      <c r="E35" s="191"/>
      <c r="F35" s="154"/>
      <c r="G35" s="154"/>
      <c r="H35" s="154"/>
      <c r="I35" s="154"/>
      <c r="J35" s="154"/>
      <c r="K35" s="154"/>
      <c r="L35" s="154"/>
      <c r="M35" s="154"/>
      <c r="N35" s="154"/>
      <c r="O35" s="154"/>
      <c r="P35" s="154"/>
      <c r="Q35" s="154"/>
    </row>
    <row r="36" spans="1:17" ht="12" hidden="1" customHeight="1" x14ac:dyDescent="0.2">
      <c r="A36" s="252"/>
      <c r="B36" s="253"/>
      <c r="C36" s="252"/>
      <c r="D36" s="253"/>
      <c r="E36" s="252"/>
      <c r="F36" s="154"/>
      <c r="G36" s="154"/>
      <c r="H36" s="154"/>
      <c r="I36" s="154"/>
      <c r="J36" s="154"/>
      <c r="K36" s="154"/>
      <c r="L36" s="154"/>
      <c r="M36" s="154"/>
      <c r="N36" s="154"/>
      <c r="O36" s="154"/>
      <c r="P36" s="154"/>
      <c r="Q36" s="154"/>
    </row>
    <row r="37" spans="1:17" ht="12" hidden="1" customHeight="1" x14ac:dyDescent="0.2">
      <c r="A37" s="154"/>
      <c r="B37" s="154"/>
      <c r="C37" s="154"/>
      <c r="D37" s="154"/>
      <c r="E37" s="154"/>
      <c r="F37" s="154"/>
      <c r="G37" s="154"/>
      <c r="H37" s="154"/>
      <c r="I37" s="154"/>
      <c r="J37" s="154"/>
      <c r="K37" s="154"/>
      <c r="L37" s="154"/>
      <c r="M37" s="154"/>
      <c r="N37" s="154"/>
      <c r="O37" s="154"/>
      <c r="P37" s="154"/>
      <c r="Q37" s="154"/>
    </row>
    <row r="38" spans="1:17" ht="12" hidden="1" customHeight="1" x14ac:dyDescent="0.2">
      <c r="A38" s="154"/>
      <c r="B38" s="154"/>
      <c r="C38" s="154"/>
      <c r="D38" s="154"/>
      <c r="E38" s="154"/>
      <c r="F38" s="154"/>
      <c r="G38" s="154"/>
      <c r="H38" s="154"/>
      <c r="I38" s="154"/>
      <c r="J38" s="154"/>
      <c r="K38" s="154"/>
      <c r="L38" s="154"/>
      <c r="M38" s="154"/>
      <c r="N38" s="154"/>
      <c r="O38" s="154"/>
      <c r="P38" s="154"/>
      <c r="Q38" s="154"/>
    </row>
    <row r="39" spans="1:17" ht="12" hidden="1" customHeight="1" x14ac:dyDescent="0.25">
      <c r="A39" s="154"/>
      <c r="B39" s="154"/>
      <c r="C39" s="154"/>
      <c r="D39" s="154"/>
      <c r="E39" s="154"/>
      <c r="F39" s="154"/>
      <c r="G39" s="154"/>
      <c r="H39" s="254"/>
      <c r="I39" s="216"/>
      <c r="J39" s="216"/>
      <c r="K39" s="216"/>
      <c r="L39" s="216"/>
      <c r="M39" s="216"/>
      <c r="N39" s="154"/>
      <c r="O39" s="154"/>
      <c r="P39" s="154"/>
      <c r="Q39" s="154"/>
    </row>
    <row r="40" spans="1:17" ht="12" hidden="1" customHeight="1" x14ac:dyDescent="0.25">
      <c r="A40" s="154"/>
      <c r="B40" s="154"/>
      <c r="C40" s="154"/>
      <c r="D40" s="154"/>
      <c r="E40" s="154"/>
      <c r="F40" s="154"/>
      <c r="G40" s="154"/>
      <c r="H40" s="243"/>
      <c r="I40" s="243"/>
      <c r="J40" s="243"/>
      <c r="K40" s="243"/>
      <c r="L40" s="243"/>
      <c r="M40" s="154"/>
      <c r="N40" s="154"/>
      <c r="O40" s="154"/>
      <c r="P40" s="154"/>
      <c r="Q40" s="154"/>
    </row>
    <row r="41" spans="1:17" ht="12" hidden="1" customHeight="1" x14ac:dyDescent="0.2">
      <c r="A41" s="154"/>
      <c r="B41" s="154"/>
      <c r="C41" s="154"/>
      <c r="D41" s="154"/>
      <c r="E41" s="154"/>
      <c r="F41" s="154"/>
      <c r="G41" s="154"/>
      <c r="H41" s="154"/>
      <c r="I41" s="154"/>
      <c r="J41" s="154"/>
      <c r="K41" s="154"/>
      <c r="L41" s="154"/>
      <c r="M41" s="154"/>
      <c r="N41" s="154"/>
      <c r="O41" s="154"/>
      <c r="P41" s="154"/>
      <c r="Q41" s="154"/>
    </row>
    <row r="42" spans="1:17" ht="12" hidden="1" customHeight="1" x14ac:dyDescent="0.2">
      <c r="A42" s="154"/>
      <c r="B42" s="154"/>
      <c r="C42" s="154"/>
      <c r="D42" s="154"/>
      <c r="E42" s="154"/>
      <c r="F42" s="154"/>
      <c r="G42" s="154"/>
      <c r="H42" s="191"/>
      <c r="I42" s="191"/>
      <c r="J42" s="191"/>
      <c r="K42" s="191"/>
      <c r="L42" s="191"/>
      <c r="M42" s="154"/>
      <c r="N42" s="154"/>
      <c r="O42" s="154"/>
      <c r="P42" s="154"/>
      <c r="Q42" s="154"/>
    </row>
    <row r="43" spans="1:17" ht="12" hidden="1" customHeight="1" x14ac:dyDescent="0.2">
      <c r="A43" s="154"/>
      <c r="B43" s="154"/>
      <c r="C43" s="154"/>
      <c r="D43" s="154"/>
      <c r="E43" s="154"/>
      <c r="F43" s="154"/>
      <c r="G43" s="154"/>
      <c r="H43" s="252"/>
      <c r="I43" s="253"/>
      <c r="J43" s="252"/>
      <c r="K43" s="253"/>
      <c r="L43" s="252"/>
      <c r="M43" s="154"/>
      <c r="N43" s="154"/>
      <c r="O43" s="154"/>
      <c r="P43" s="154"/>
      <c r="Q43" s="154"/>
    </row>
    <row r="44" spans="1:17" ht="12" hidden="1" customHeight="1" x14ac:dyDescent="0.25">
      <c r="A44" s="154"/>
      <c r="B44" s="154"/>
      <c r="C44" s="154"/>
      <c r="D44" s="154"/>
      <c r="E44" s="154"/>
      <c r="F44" s="154"/>
      <c r="G44" s="154"/>
      <c r="H44" s="154"/>
      <c r="I44" s="154"/>
      <c r="J44" s="154"/>
      <c r="K44" s="154"/>
      <c r="L44" s="154"/>
      <c r="M44" s="154"/>
      <c r="N44" s="154"/>
      <c r="O44" s="243"/>
      <c r="P44" s="243"/>
      <c r="Q44" s="243"/>
    </row>
    <row r="45" spans="1:17" ht="12" hidden="1" customHeight="1" x14ac:dyDescent="0.2">
      <c r="A45" s="154"/>
      <c r="B45" s="154"/>
      <c r="C45" s="154"/>
      <c r="D45" s="154"/>
      <c r="E45" s="154"/>
      <c r="F45" s="154"/>
      <c r="G45" s="154"/>
      <c r="H45" s="154"/>
      <c r="I45" s="154"/>
      <c r="J45" s="154"/>
      <c r="K45" s="154"/>
      <c r="L45" s="154"/>
      <c r="M45" s="154"/>
      <c r="N45" s="154"/>
      <c r="O45" s="154"/>
      <c r="P45" s="154"/>
      <c r="Q45" s="154"/>
    </row>
    <row r="46" spans="1:17" ht="12" hidden="1" customHeight="1" x14ac:dyDescent="0.2">
      <c r="A46" s="154"/>
      <c r="B46" s="154"/>
      <c r="C46" s="154"/>
      <c r="D46" s="154"/>
      <c r="E46" s="154"/>
      <c r="F46" s="154"/>
      <c r="G46" s="154"/>
      <c r="H46" s="154"/>
      <c r="I46" s="154"/>
      <c r="J46" s="154"/>
      <c r="K46" s="154"/>
      <c r="L46" s="154"/>
      <c r="M46" s="154"/>
      <c r="N46" s="154"/>
      <c r="O46" s="154"/>
      <c r="P46" s="154"/>
      <c r="Q46" s="154"/>
    </row>
    <row r="47" spans="1:17" ht="12" hidden="1" customHeight="1" x14ac:dyDescent="0.2">
      <c r="A47" s="154"/>
      <c r="B47" s="154"/>
      <c r="C47" s="154"/>
      <c r="D47" s="154"/>
      <c r="E47" s="154"/>
      <c r="F47" s="154"/>
      <c r="G47" s="154"/>
      <c r="H47" s="254"/>
      <c r="I47" s="154"/>
      <c r="J47" s="154"/>
      <c r="K47" s="154"/>
      <c r="L47" s="154"/>
      <c r="M47" s="154"/>
      <c r="N47" s="154"/>
      <c r="O47" s="154"/>
      <c r="P47" s="154"/>
      <c r="Q47" s="154"/>
    </row>
    <row r="48" spans="1:17" ht="12" hidden="1" customHeight="1" x14ac:dyDescent="0.25">
      <c r="A48" s="154"/>
      <c r="B48" s="154"/>
      <c r="C48" s="154"/>
      <c r="D48" s="154"/>
      <c r="E48" s="154"/>
      <c r="F48" s="154"/>
      <c r="G48" s="154"/>
      <c r="H48" s="243"/>
      <c r="I48" s="243"/>
      <c r="J48" s="243"/>
      <c r="K48" s="243"/>
      <c r="L48" s="243"/>
      <c r="M48" s="154"/>
      <c r="N48" s="154"/>
      <c r="O48" s="154"/>
      <c r="P48" s="154"/>
      <c r="Q48" s="154"/>
    </row>
    <row r="49" spans="1:17" ht="12" hidden="1" customHeight="1" x14ac:dyDescent="0.2">
      <c r="A49" s="154"/>
      <c r="B49" s="154"/>
      <c r="C49" s="154"/>
      <c r="D49" s="154"/>
      <c r="E49" s="154"/>
      <c r="F49" s="154"/>
      <c r="G49" s="154"/>
      <c r="H49" s="154"/>
      <c r="I49" s="154"/>
      <c r="J49" s="154"/>
      <c r="K49" s="154"/>
      <c r="L49" s="154"/>
      <c r="M49" s="154"/>
      <c r="N49" s="154"/>
      <c r="O49" s="154"/>
      <c r="P49" s="154"/>
      <c r="Q49" s="154"/>
    </row>
    <row r="50" spans="1:17" ht="12" hidden="1" customHeight="1" x14ac:dyDescent="0.25">
      <c r="A50" s="154"/>
      <c r="B50" s="154"/>
      <c r="C50" s="154"/>
      <c r="D50" s="154"/>
      <c r="E50" s="154"/>
      <c r="F50" s="154"/>
      <c r="G50" s="154"/>
      <c r="H50" s="191"/>
      <c r="I50" s="191"/>
      <c r="J50" s="191"/>
      <c r="K50" s="191"/>
      <c r="L50" s="191"/>
      <c r="M50" s="154"/>
      <c r="N50" s="154"/>
      <c r="O50" s="243"/>
      <c r="P50" s="243"/>
      <c r="Q50" s="243"/>
    </row>
    <row r="51" spans="1:17" ht="12" hidden="1" customHeight="1" x14ac:dyDescent="0.2">
      <c r="A51" s="154"/>
      <c r="B51" s="154"/>
      <c r="C51" s="154"/>
      <c r="D51" s="154"/>
      <c r="E51" s="154"/>
      <c r="F51" s="154"/>
      <c r="G51" s="154"/>
      <c r="H51" s="252"/>
      <c r="I51" s="253"/>
      <c r="J51" s="252"/>
      <c r="K51" s="253"/>
      <c r="L51" s="252"/>
      <c r="M51" s="154"/>
      <c r="N51" s="154"/>
      <c r="O51" s="154"/>
      <c r="P51" s="154"/>
      <c r="Q51" s="154"/>
    </row>
    <row r="52" spans="1:17" ht="12" hidden="1" customHeight="1" x14ac:dyDescent="0.2">
      <c r="A52" s="154"/>
      <c r="B52" s="154"/>
      <c r="C52" s="154"/>
      <c r="D52" s="154"/>
      <c r="E52" s="154"/>
      <c r="F52" s="154"/>
      <c r="G52" s="154"/>
      <c r="H52" s="154"/>
      <c r="I52" s="154"/>
      <c r="J52" s="154"/>
      <c r="K52" s="154"/>
      <c r="L52" s="154"/>
      <c r="M52" s="154"/>
      <c r="N52" s="154"/>
      <c r="O52" s="154"/>
      <c r="P52" s="154"/>
      <c r="Q52" s="154"/>
    </row>
  </sheetData>
  <mergeCells count="12">
    <mergeCell ref="A1:I1"/>
    <mergeCell ref="A2:Q2"/>
    <mergeCell ref="A3:Q3"/>
    <mergeCell ref="O24:Q24"/>
    <mergeCell ref="G9:L9"/>
    <mergeCell ref="O32:Q32"/>
    <mergeCell ref="H16:L16"/>
    <mergeCell ref="G7:L7"/>
    <mergeCell ref="C12:E12"/>
    <mergeCell ref="G5:L5"/>
    <mergeCell ref="I30:K30"/>
    <mergeCell ref="C20:E20"/>
  </mergeCells>
  <pageMargins left="0.25" right="0.25" top="0.5" bottom="0.5" header="0.5" footer="0.5"/>
  <pageSetup scale="85" orientation="landscape" r:id="rId1"/>
  <headerFooter>
    <oddFooter>&amp;C&amp;"Helvetica,Regular"&amp;12&amp;K000000&amp;P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2"/>
  <sheetViews>
    <sheetView showGridLines="0" workbookViewId="0">
      <selection activeCell="P21" sqref="P21"/>
    </sheetView>
  </sheetViews>
  <sheetFormatPr defaultColWidth="10.85546875" defaultRowHeight="12" customHeight="1" x14ac:dyDescent="0.2"/>
  <cols>
    <col min="1" max="3" width="8.85546875" style="1" customWidth="1"/>
    <col min="4" max="4" width="5.7109375" style="1" customWidth="1"/>
    <col min="5" max="5" width="7.7109375" style="1" customWidth="1"/>
    <col min="6" max="6" width="4.7109375" style="1" customWidth="1"/>
    <col min="7" max="7" width="7.7109375" style="1" customWidth="1"/>
    <col min="8" max="8" width="4.7109375" style="1" customWidth="1"/>
    <col min="9" max="9" width="7.7109375" style="1" customWidth="1"/>
    <col min="10" max="10" width="8.85546875" style="1" customWidth="1"/>
    <col min="11" max="256" width="10.85546875" style="1" customWidth="1"/>
  </cols>
  <sheetData>
    <row r="1" spans="1:10" ht="12.6" customHeight="1" x14ac:dyDescent="0.2">
      <c r="A1" s="154"/>
      <c r="B1" s="154"/>
      <c r="C1" s="154"/>
      <c r="D1" s="154"/>
      <c r="E1" s="154"/>
      <c r="F1" s="154"/>
      <c r="G1" s="154"/>
      <c r="H1" s="154"/>
      <c r="I1" s="154"/>
      <c r="J1" s="154"/>
    </row>
    <row r="2" spans="1:10" ht="19.5" customHeight="1" x14ac:dyDescent="0.3">
      <c r="A2" s="154"/>
      <c r="B2" s="154"/>
      <c r="C2" s="189"/>
      <c r="D2" s="189"/>
      <c r="E2" s="189"/>
      <c r="F2" s="257" t="str">
        <f>'B Input'!B1</f>
        <v>Oregon District 5 High School Tournament</v>
      </c>
      <c r="G2" s="189"/>
      <c r="H2" s="189"/>
      <c r="I2" s="189"/>
      <c r="J2" s="189"/>
    </row>
    <row r="3" spans="1:10" ht="19.5" customHeight="1" x14ac:dyDescent="0.3">
      <c r="A3" s="154"/>
      <c r="B3" s="154"/>
      <c r="C3" s="189"/>
      <c r="D3" s="189"/>
      <c r="E3" s="258"/>
      <c r="F3" s="259" t="str">
        <f>'B Semi'!F6</f>
        <v>Boys Division - Semi Finals</v>
      </c>
      <c r="G3" s="189"/>
      <c r="H3" s="189"/>
      <c r="I3" s="189"/>
      <c r="J3" s="189"/>
    </row>
    <row r="4" spans="1:10" ht="19.5" customHeight="1" x14ac:dyDescent="0.3">
      <c r="A4" s="154"/>
      <c r="B4" s="154"/>
      <c r="C4" s="189"/>
      <c r="D4" s="189"/>
      <c r="E4" s="189"/>
      <c r="F4" s="189"/>
      <c r="G4" s="189"/>
      <c r="H4" s="189"/>
      <c r="I4" s="189"/>
      <c r="J4" s="189"/>
    </row>
    <row r="5" spans="1:10" ht="12.6" customHeight="1" x14ac:dyDescent="0.2">
      <c r="A5" s="154"/>
      <c r="B5" s="154"/>
      <c r="C5" s="154"/>
      <c r="D5" s="154"/>
      <c r="E5" s="154"/>
      <c r="F5" s="154"/>
      <c r="G5" s="154"/>
      <c r="H5" s="154"/>
      <c r="I5" s="154"/>
      <c r="J5" s="154"/>
    </row>
    <row r="6" spans="1:10" ht="18" customHeight="1" x14ac:dyDescent="0.25">
      <c r="A6" s="154"/>
      <c r="B6" s="154"/>
      <c r="C6" s="260" t="s">
        <v>59</v>
      </c>
      <c r="D6" s="261"/>
      <c r="E6" s="262" t="s">
        <v>61</v>
      </c>
      <c r="F6" s="260"/>
      <c r="G6" s="262" t="s">
        <v>62</v>
      </c>
      <c r="H6" s="260"/>
      <c r="I6" s="262" t="s">
        <v>63</v>
      </c>
      <c r="J6" s="263"/>
    </row>
    <row r="7" spans="1:10" ht="18" customHeight="1" x14ac:dyDescent="0.25">
      <c r="A7" s="154"/>
      <c r="B7" s="154"/>
      <c r="C7" s="263"/>
      <c r="D7" s="263"/>
      <c r="E7" s="264"/>
      <c r="F7" s="265"/>
      <c r="G7" s="264"/>
      <c r="H7" s="265"/>
      <c r="I7" s="264"/>
      <c r="J7" s="263"/>
    </row>
    <row r="8" spans="1:10" ht="17.45" customHeight="1" x14ac:dyDescent="0.25">
      <c r="A8" s="154"/>
      <c r="B8" s="154"/>
      <c r="C8" s="263"/>
      <c r="D8" s="263"/>
      <c r="E8" s="265"/>
      <c r="F8" s="265"/>
      <c r="G8" s="265"/>
      <c r="H8" s="265"/>
      <c r="I8" s="265"/>
      <c r="J8" s="263"/>
    </row>
    <row r="9" spans="1:10" ht="18" customHeight="1" x14ac:dyDescent="0.25">
      <c r="A9" s="154"/>
      <c r="B9" s="154"/>
      <c r="C9" s="265" t="s">
        <v>60</v>
      </c>
      <c r="D9" s="263"/>
      <c r="E9" s="266" t="s">
        <v>61</v>
      </c>
      <c r="F9" s="267"/>
      <c r="G9" s="266" t="s">
        <v>62</v>
      </c>
      <c r="H9" s="268"/>
      <c r="I9" s="266" t="s">
        <v>63</v>
      </c>
      <c r="J9" s="263"/>
    </row>
    <row r="10" spans="1:10" ht="18" customHeight="1" x14ac:dyDescent="0.25">
      <c r="A10" s="154"/>
      <c r="B10" s="154"/>
      <c r="C10" s="263"/>
      <c r="D10" s="263"/>
      <c r="E10" s="269"/>
      <c r="F10" s="267"/>
      <c r="G10" s="269"/>
      <c r="H10" s="268"/>
      <c r="I10" s="269"/>
      <c r="J10" s="263"/>
    </row>
    <row r="11" spans="1:10" ht="18" customHeight="1" x14ac:dyDescent="0.25">
      <c r="A11" s="154"/>
      <c r="B11" s="154"/>
      <c r="C11" s="265" t="s">
        <v>64</v>
      </c>
      <c r="D11" s="263"/>
      <c r="E11" s="266" t="s">
        <v>65</v>
      </c>
      <c r="F11" s="267"/>
      <c r="G11" s="266" t="s">
        <v>66</v>
      </c>
      <c r="H11" s="268"/>
      <c r="I11" s="266" t="s">
        <v>67</v>
      </c>
      <c r="J11" s="263"/>
    </row>
    <row r="12" spans="1:10" ht="18" customHeight="1" x14ac:dyDescent="0.25">
      <c r="A12" s="154"/>
      <c r="B12" s="154"/>
      <c r="C12" s="263"/>
      <c r="D12" s="263"/>
      <c r="E12" s="269"/>
      <c r="F12" s="267"/>
      <c r="G12" s="269"/>
      <c r="H12" s="268"/>
      <c r="I12" s="269"/>
      <c r="J12" s="263"/>
    </row>
    <row r="13" spans="1:10" ht="18" customHeight="1" x14ac:dyDescent="0.25">
      <c r="A13" s="154"/>
      <c r="B13" s="154"/>
      <c r="C13" s="265" t="s">
        <v>68</v>
      </c>
      <c r="D13" s="263"/>
      <c r="E13" s="266" t="s">
        <v>69</v>
      </c>
      <c r="F13" s="267"/>
      <c r="G13" s="266" t="s">
        <v>70</v>
      </c>
      <c r="H13" s="268"/>
      <c r="I13" s="266" t="s">
        <v>71</v>
      </c>
      <c r="J13" s="263"/>
    </row>
    <row r="14" spans="1:10" ht="18" customHeight="1" x14ac:dyDescent="0.25">
      <c r="A14" s="154"/>
      <c r="B14" s="154"/>
      <c r="C14" s="263"/>
      <c r="D14" s="263"/>
      <c r="E14" s="269"/>
      <c r="F14" s="267"/>
      <c r="G14" s="269"/>
      <c r="H14" s="268"/>
      <c r="I14" s="269"/>
      <c r="J14" s="263"/>
    </row>
    <row r="15" spans="1:10" ht="18" customHeight="1" x14ac:dyDescent="0.25">
      <c r="A15" s="154"/>
      <c r="B15" s="154"/>
      <c r="C15" s="265" t="s">
        <v>72</v>
      </c>
      <c r="D15" s="263"/>
      <c r="E15" s="266" t="s">
        <v>73</v>
      </c>
      <c r="F15" s="267"/>
      <c r="G15" s="266" t="s">
        <v>74</v>
      </c>
      <c r="H15" s="268"/>
      <c r="I15" s="266" t="s">
        <v>75</v>
      </c>
      <c r="J15" s="263"/>
    </row>
    <row r="16" spans="1:10" ht="18" customHeight="1" x14ac:dyDescent="0.25">
      <c r="A16" s="154"/>
      <c r="B16" s="154"/>
      <c r="C16" s="263"/>
      <c r="D16" s="263"/>
      <c r="E16" s="269"/>
      <c r="F16" s="267"/>
      <c r="G16" s="269"/>
      <c r="H16" s="268"/>
      <c r="I16" s="269"/>
      <c r="J16" s="263"/>
    </row>
    <row r="17" spans="1:10" ht="18" customHeight="1" x14ac:dyDescent="0.25">
      <c r="A17" s="154"/>
      <c r="B17" s="154"/>
      <c r="C17" s="265" t="s">
        <v>76</v>
      </c>
      <c r="D17" s="263"/>
      <c r="E17" s="266" t="s">
        <v>77</v>
      </c>
      <c r="F17" s="267"/>
      <c r="G17" s="266" t="s">
        <v>78</v>
      </c>
      <c r="H17" s="268"/>
      <c r="I17" s="266" t="s">
        <v>79</v>
      </c>
      <c r="J17" s="263"/>
    </row>
    <row r="18" spans="1:10" ht="18" customHeight="1" x14ac:dyDescent="0.25">
      <c r="A18" s="154"/>
      <c r="B18" s="154"/>
      <c r="C18" s="263"/>
      <c r="D18" s="263"/>
      <c r="E18" s="270"/>
      <c r="F18" s="263"/>
      <c r="G18" s="270"/>
      <c r="H18" s="263"/>
      <c r="I18" s="270"/>
      <c r="J18" s="263"/>
    </row>
    <row r="19" spans="1:10" ht="17.45" customHeight="1" x14ac:dyDescent="0.25">
      <c r="A19" s="154"/>
      <c r="B19" s="154"/>
      <c r="C19" s="263"/>
      <c r="D19" s="263"/>
      <c r="E19" s="263"/>
      <c r="F19" s="263"/>
      <c r="G19" s="263"/>
      <c r="H19" s="263"/>
      <c r="I19" s="263"/>
      <c r="J19" s="263"/>
    </row>
    <row r="20" spans="1:10" ht="17.45" customHeight="1" x14ac:dyDescent="0.25">
      <c r="A20" s="154"/>
      <c r="B20" s="154"/>
      <c r="C20" s="263"/>
      <c r="D20" s="263"/>
      <c r="E20" s="263"/>
      <c r="F20" s="263"/>
      <c r="G20" s="263"/>
      <c r="H20" s="263"/>
      <c r="I20" s="263"/>
      <c r="J20" s="263"/>
    </row>
    <row r="21" spans="1:10" ht="18.600000000000001" customHeight="1" x14ac:dyDescent="0.25">
      <c r="A21" s="154"/>
      <c r="B21" s="154"/>
      <c r="C21" s="271">
        <v>1</v>
      </c>
      <c r="D21" s="272"/>
      <c r="E21" s="273" t="s">
        <v>89</v>
      </c>
      <c r="F21" s="272"/>
      <c r="G21" s="272"/>
      <c r="H21" s="272"/>
      <c r="I21" s="272"/>
      <c r="J21" s="263"/>
    </row>
    <row r="22" spans="1:10" ht="18.600000000000001" customHeight="1" x14ac:dyDescent="0.25">
      <c r="A22" s="154"/>
      <c r="B22" s="154"/>
      <c r="C22" s="274"/>
      <c r="D22" s="275"/>
      <c r="E22" s="275"/>
      <c r="F22" s="275"/>
      <c r="G22" s="275"/>
      <c r="H22" s="275"/>
      <c r="I22" s="275"/>
      <c r="J22" s="263"/>
    </row>
    <row r="23" spans="1:10" ht="18.600000000000001" customHeight="1" x14ac:dyDescent="0.25">
      <c r="A23" s="154"/>
      <c r="B23" s="154"/>
      <c r="C23" s="271">
        <v>2</v>
      </c>
      <c r="D23" s="272"/>
      <c r="E23" s="273" t="s">
        <v>161</v>
      </c>
      <c r="F23" s="272"/>
      <c r="G23" s="272"/>
      <c r="H23" s="272"/>
      <c r="I23" s="272"/>
      <c r="J23" s="263"/>
    </row>
    <row r="24" spans="1:10" ht="18.600000000000001" customHeight="1" x14ac:dyDescent="0.25">
      <c r="A24" s="154"/>
      <c r="B24" s="154"/>
      <c r="C24" s="274"/>
      <c r="D24" s="275"/>
      <c r="E24" s="275"/>
      <c r="F24" s="275"/>
      <c r="G24" s="275"/>
      <c r="H24" s="275"/>
      <c r="I24" s="275"/>
      <c r="J24" s="263"/>
    </row>
    <row r="25" spans="1:10" ht="18.600000000000001" customHeight="1" x14ac:dyDescent="0.25">
      <c r="A25" s="154"/>
      <c r="B25" s="154"/>
      <c r="C25" s="271">
        <v>3</v>
      </c>
      <c r="D25" s="272"/>
      <c r="E25" s="273" t="s">
        <v>124</v>
      </c>
      <c r="F25" s="272"/>
      <c r="G25" s="272"/>
      <c r="H25" s="272"/>
      <c r="I25" s="272"/>
      <c r="J25" s="263"/>
    </row>
    <row r="26" spans="1:10" ht="18.600000000000001" customHeight="1" x14ac:dyDescent="0.25">
      <c r="A26" s="154"/>
      <c r="B26" s="154"/>
      <c r="C26" s="274"/>
      <c r="D26" s="275"/>
      <c r="E26" s="275"/>
      <c r="F26" s="275"/>
      <c r="G26" s="275"/>
      <c r="H26" s="275"/>
      <c r="I26" s="275"/>
      <c r="J26" s="263"/>
    </row>
    <row r="27" spans="1:10" ht="18.600000000000001" customHeight="1" x14ac:dyDescent="0.25">
      <c r="A27" s="154"/>
      <c r="B27" s="154"/>
      <c r="C27" s="271">
        <v>4</v>
      </c>
      <c r="D27" s="272"/>
      <c r="E27" s="273" t="s">
        <v>105</v>
      </c>
      <c r="F27" s="272"/>
      <c r="G27" s="272"/>
      <c r="H27" s="272"/>
      <c r="I27" s="272"/>
      <c r="J27" s="263"/>
    </row>
    <row r="28" spans="1:10" ht="18.600000000000001" customHeight="1" x14ac:dyDescent="0.25">
      <c r="A28" s="154"/>
      <c r="B28" s="154"/>
      <c r="C28" s="274"/>
      <c r="D28" s="275"/>
      <c r="E28" s="275"/>
      <c r="F28" s="275"/>
      <c r="G28" s="275"/>
      <c r="H28" s="275"/>
      <c r="I28" s="275"/>
      <c r="J28" s="263"/>
    </row>
    <row r="29" spans="1:10" ht="18.600000000000001" customHeight="1" x14ac:dyDescent="0.25">
      <c r="A29" s="154"/>
      <c r="B29" s="154"/>
      <c r="C29" s="271">
        <v>5</v>
      </c>
      <c r="D29" s="272"/>
      <c r="E29" s="273" t="s">
        <v>134</v>
      </c>
      <c r="F29" s="272"/>
      <c r="G29" s="272"/>
      <c r="H29" s="272"/>
      <c r="I29" s="272"/>
      <c r="J29" s="263"/>
    </row>
    <row r="30" spans="1:10" ht="18.600000000000001" customHeight="1" x14ac:dyDescent="0.25">
      <c r="A30" s="154"/>
      <c r="B30" s="154"/>
      <c r="C30" s="274"/>
      <c r="D30" s="275"/>
      <c r="E30" s="275"/>
      <c r="F30" s="275"/>
      <c r="G30" s="275"/>
      <c r="H30" s="275"/>
      <c r="I30" s="275"/>
      <c r="J30" s="263"/>
    </row>
    <row r="31" spans="1:10" ht="18.600000000000001" customHeight="1" x14ac:dyDescent="0.25">
      <c r="A31" s="154"/>
      <c r="B31" s="154"/>
      <c r="C31" s="271">
        <v>6</v>
      </c>
      <c r="D31" s="272"/>
      <c r="E31" s="273" t="s">
        <v>186</v>
      </c>
      <c r="F31" s="272"/>
      <c r="G31" s="272"/>
      <c r="H31" s="272"/>
      <c r="I31" s="272"/>
      <c r="J31" s="263"/>
    </row>
    <row r="32" spans="1:10" ht="18.600000000000001" customHeight="1" x14ac:dyDescent="0.25">
      <c r="A32" s="154"/>
      <c r="B32" s="154"/>
      <c r="C32" s="263"/>
      <c r="D32" s="275"/>
      <c r="E32" s="275"/>
      <c r="F32" s="275"/>
      <c r="G32" s="275"/>
      <c r="H32" s="275"/>
      <c r="I32" s="275"/>
      <c r="J32" s="263"/>
    </row>
  </sheetData>
  <pageMargins left="0.7" right="0.7" top="0.75" bottom="0.75" header="0.3" footer="0.3"/>
  <pageSetup orientation="portrait" r:id="rId1"/>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B Input</vt:lpstr>
      <vt:lpstr>G Input</vt:lpstr>
      <vt:lpstr>O Q Stand</vt:lpstr>
      <vt:lpstr>G Q Stand</vt:lpstr>
      <vt:lpstr>O All Stars</vt:lpstr>
      <vt:lpstr>G All Stars</vt:lpstr>
      <vt:lpstr>O Finals</vt:lpstr>
      <vt:lpstr>G Finals</vt:lpstr>
      <vt:lpstr>B Semi Bracket</vt:lpstr>
      <vt:lpstr>B Semi</vt:lpstr>
      <vt:lpstr>G Semi Bracket</vt:lpstr>
      <vt:lpstr>G Semi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breckenridge</dc:creator>
  <cp:lastModifiedBy>Suzy Cates</cp:lastModifiedBy>
  <cp:lastPrinted>2024-01-29T02:05:22Z</cp:lastPrinted>
  <dcterms:created xsi:type="dcterms:W3CDTF">2019-11-07T18:46:37Z</dcterms:created>
  <dcterms:modified xsi:type="dcterms:W3CDTF">2024-02-10T03:53:28Z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9b73270-2993-4076-be47-9c78f42a1e84_Enabled">
    <vt:lpwstr>true</vt:lpwstr>
  </property>
  <property fmtid="{D5CDD505-2E9C-101B-9397-08002B2CF9AE}" pid="3" name="MSIP_Label_09b73270-2993-4076-be47-9c78f42a1e84_SetDate">
    <vt:lpwstr>2024-01-25T17:42:16Z</vt:lpwstr>
  </property>
  <property fmtid="{D5CDD505-2E9C-101B-9397-08002B2CF9AE}" pid="4" name="MSIP_Label_09b73270-2993-4076-be47-9c78f42a1e84_Method">
    <vt:lpwstr>Privileged</vt:lpwstr>
  </property>
  <property fmtid="{D5CDD505-2E9C-101B-9397-08002B2CF9AE}" pid="5" name="MSIP_Label_09b73270-2993-4076-be47-9c78f42a1e84_Name">
    <vt:lpwstr>Level 1 - Published (Items)</vt:lpwstr>
  </property>
  <property fmtid="{D5CDD505-2E9C-101B-9397-08002B2CF9AE}" pid="6" name="MSIP_Label_09b73270-2993-4076-be47-9c78f42a1e84_SiteId">
    <vt:lpwstr>aa3f6932-fa7c-47b4-a0ce-a598cad161cf</vt:lpwstr>
  </property>
  <property fmtid="{D5CDD505-2E9C-101B-9397-08002B2CF9AE}" pid="7" name="MSIP_Label_09b73270-2993-4076-be47-9c78f42a1e84_ActionId">
    <vt:lpwstr>68c97616-55f2-454d-ac76-8c0733044383</vt:lpwstr>
  </property>
  <property fmtid="{D5CDD505-2E9C-101B-9397-08002B2CF9AE}" pid="8" name="MSIP_Label_09b73270-2993-4076-be47-9c78f42a1e84_ContentBits">
    <vt:lpwstr>0</vt:lpwstr>
  </property>
</Properties>
</file>